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a\Desktop\IVANA\PLAN\2026\Izvršenje FP 06-2026\"/>
    </mc:Choice>
  </mc:AlternateContent>
  <bookViews>
    <workbookView xWindow="0" yWindow="0" windowWidth="28800" windowHeight="12435" tabRatio="852"/>
  </bookViews>
  <sheets>
    <sheet name="Opći dio-sažetak" sheetId="9" r:id="rId1"/>
    <sheet name="Opći dio-ekon.klas." sheetId="10" r:id="rId2"/>
    <sheet name="Opći dio-izvori fin." sheetId="6" r:id="rId3"/>
    <sheet name="Opći dio-rashodi po funk." sheetId="11" r:id="rId4"/>
    <sheet name="Opći dio-račun finan.ekonom kla" sheetId="12" r:id="rId5"/>
    <sheet name="Opći dio-račun finan. izvori fi" sheetId="13" r:id="rId6"/>
    <sheet name="Posebni dio-rashodi po prog.kla" sheetId="4" r:id="rId7"/>
  </sheets>
  <definedNames>
    <definedName name="_xlnm.Print_Titles" localSheetId="1">'Opći dio-ekon.klas.'!$1:$2</definedName>
    <definedName name="_xlnm.Print_Titles" localSheetId="6">'Posebni dio-rashodi po prog.kla'!$1:$2</definedName>
    <definedName name="_xlnm.Print_Area" localSheetId="1">'Opći dio-ekon.klas.'!$A$1:$G$75</definedName>
    <definedName name="_xlnm.Print_Area" localSheetId="2">'Opći dio-izvori fin.'!$A$1:$G$40</definedName>
    <definedName name="_xlnm.Print_Area" localSheetId="3">'Opći dio-rashodi po funk.'!$A$1:$G$6</definedName>
    <definedName name="_xlnm.Print_Area" localSheetId="0">'Opći dio-sažetak'!$A$1:$G$30</definedName>
    <definedName name="_xlnm.Print_Area" localSheetId="6">'Posebni dio-rashodi po prog.kla'!$A$1:$E$139</definedName>
  </definedNames>
  <calcPr calcId="179021"/>
</workbook>
</file>

<file path=xl/calcChain.xml><?xml version="1.0" encoding="utf-8"?>
<calcChain xmlns="http://schemas.openxmlformats.org/spreadsheetml/2006/main">
  <c r="E22" i="9" l="1"/>
  <c r="B22" i="9"/>
  <c r="F8" i="9" l="1"/>
  <c r="G8" i="9"/>
  <c r="F9" i="9"/>
  <c r="G9" i="9"/>
  <c r="G5" i="9"/>
  <c r="F23" i="9" l="1"/>
  <c r="B28" i="9"/>
  <c r="C22" i="9"/>
  <c r="D22" i="9"/>
  <c r="E10" i="9"/>
  <c r="C10" i="9"/>
  <c r="D10" i="9"/>
  <c r="B10" i="9"/>
  <c r="C7" i="9"/>
  <c r="D7" i="9"/>
  <c r="E7" i="9"/>
  <c r="B7" i="9"/>
  <c r="G10" i="9" l="1"/>
  <c r="B11" i="9"/>
  <c r="F22" i="9"/>
  <c r="E11" i="9"/>
  <c r="G7" i="9"/>
  <c r="F10" i="9"/>
  <c r="F7" i="9"/>
  <c r="D11" i="9"/>
  <c r="C11" i="9"/>
  <c r="E30" i="9" l="1"/>
  <c r="G11" i="9"/>
  <c r="F11" i="9"/>
  <c r="E28" i="9" l="1"/>
  <c r="F30" i="9"/>
  <c r="F28" i="9" s="1"/>
</calcChain>
</file>

<file path=xl/sharedStrings.xml><?xml version="1.0" encoding="utf-8"?>
<sst xmlns="http://schemas.openxmlformats.org/spreadsheetml/2006/main" count="348" uniqueCount="158">
  <si>
    <t>Ostvarenje preth. god. (1)</t>
  </si>
  <si>
    <t>Izvorni plan (2.)</t>
  </si>
  <si>
    <t>Tekući plan (3.)</t>
  </si>
  <si>
    <t>Ostvarenje (4.)</t>
  </si>
  <si>
    <t>Indeks 4./1. (5.)</t>
  </si>
  <si>
    <t>Indeks 4./3. (6.)</t>
  </si>
  <si>
    <t>SVEUKUPNO</t>
  </si>
  <si>
    <t>Konto</t>
  </si>
  <si>
    <t>Izvor: 111 Porezni i ostali prihodi</t>
  </si>
  <si>
    <t>Izvor: 321 Vlastiti prihodi - proračunski korisnici</t>
  </si>
  <si>
    <t>Izvor: 431 Prihodi za posebne namjene - proračunski korisnici</t>
  </si>
  <si>
    <t>Izvor: 442 Prihodi za decentralizirane funkcije - SŠ</t>
  </si>
  <si>
    <t>PRIHODI UKUPNO</t>
  </si>
  <si>
    <t>RASHODI UKUPNO</t>
  </si>
  <si>
    <t>A 530605 Natjecanja i smotre</t>
  </si>
  <si>
    <t>3 Rashodi poslovanja</t>
  </si>
  <si>
    <t>31 Rashodi za zaposlene</t>
  </si>
  <si>
    <t>311 Plaće (Bruto)</t>
  </si>
  <si>
    <t>3111 Plaće za redovan rad</t>
  </si>
  <si>
    <t>313 Doprinosi na plaće</t>
  </si>
  <si>
    <t>3132 Doprinosi za obvezno zdravstveno osiguranje</t>
  </si>
  <si>
    <t>32 Materijalni rashodi</t>
  </si>
  <si>
    <t>322 Rashodi za materijal i energiju</t>
  </si>
  <si>
    <t>3221 Uredski materijal i ostali materijalni rashodi</t>
  </si>
  <si>
    <t>3222 Materijal i sirovine</t>
  </si>
  <si>
    <t>323 Rashodi za usluge</t>
  </si>
  <si>
    <t>3237 Intelektualne i osobne usluge</t>
  </si>
  <si>
    <t>3239 Ostale usluge</t>
  </si>
  <si>
    <t>A 550101 Osiguravanje uvjeta rada</t>
  </si>
  <si>
    <t>329 Ostali nespomenuti rashodi poslovanja</t>
  </si>
  <si>
    <t>3294 Članarine i norme</t>
  </si>
  <si>
    <t>321 Naknade troškova zaposlenima</t>
  </si>
  <si>
    <t>3211 Službena putovanja</t>
  </si>
  <si>
    <t>3233 Usluge promidžbe i informiranja</t>
  </si>
  <si>
    <t>3293 Reprezentacija</t>
  </si>
  <si>
    <t>3299 Ostali nespomenuti rashodi poslovanja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</si>
  <si>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</si>
  <si>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</si>
  <si>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</si>
  <si>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</si>
  <si>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3212 Naknade za prijevoz, za rad na terenu i odvojeni život</t>
  </si>
  <si>
    <t>3213 Stručno usavršavanje zaposlenika</t>
  </si>
  <si>
    <t>3214 Ostale naknade troškova zaposlenima</t>
  </si>
  <si>
    <t>3223 Energija</t>
  </si>
  <si>
    <t>3224 Materijal i dijelovi za tekuće i investicijsko održavanje</t>
  </si>
  <si>
    <t>3232 Usluge tekućeg i investicijskog održavanja</t>
  </si>
  <si>
    <t>3234 Komunalne usluge</t>
  </si>
  <si>
    <t>3235 Zakupnine i najamnine</t>
  </si>
  <si>
    <t>3236 Zdravstvene i veterinarske usluge</t>
  </si>
  <si>
    <t>3238 Računalne usluge</t>
  </si>
  <si>
    <t>324 Naknade troškova osobama izvan radnog odnosa</t>
  </si>
  <si>
    <t>3241 Naknade troškova osobama izvan radnog odnosa</t>
  </si>
  <si>
    <t>3295 Pristojbe i naknade</t>
  </si>
  <si>
    <t>34 Financijski rashodi</t>
  </si>
  <si>
    <t>343 Ostali financijski rashodi</t>
  </si>
  <si>
    <t>3431 Bankarske usluge i usluge platnog prometa</t>
  </si>
  <si>
    <t>3433 Zatezne kamate</t>
  </si>
  <si>
    <t>312 Ostali rashodi za zaposlene</t>
  </si>
  <si>
    <t>3121 Ostali rashodi za zaposlene</t>
  </si>
  <si>
    <t>A 550203 Programi školskog kurikuluma</t>
  </si>
  <si>
    <t>A 550221 Osiguranje besplatnih zaliha menstrualnih higijenskih potrepština</t>
  </si>
  <si>
    <t>K 550401 Opremanje ustanova školstva</t>
  </si>
  <si>
    <t>4222 Komunikacijska oprema</t>
  </si>
  <si>
    <t>6 Prihodi poslovanja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</si>
  <si>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</si>
  <si>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</si>
  <si>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</si>
  <si>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64 Prihodi od imovine</t>
  </si>
  <si>
    <t>641 Prihodi od financijske imovine</t>
  </si>
  <si>
    <t>6413 Kamate na oročena sredstva i depozite po viđenju</t>
  </si>
  <si>
    <t>661 Prihodi od prodaje proizvoda i robe te pruženih usluga</t>
  </si>
  <si>
    <t>6614 Prihodi od prodaje proizvoda i robe</t>
  </si>
  <si>
    <t>6615 Prihodi od pruženih usluga</t>
  </si>
  <si>
    <t>65 Prihodi od upravnih i administrativnih pristojbi, pristojbi po posebnim propisima i naknada</t>
  </si>
  <si>
    <t>652 Prihodi po posebnim propisima</t>
  </si>
  <si>
    <t>6526 Ostali nespomenuti prihodi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</si>
  <si>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</si>
  <si>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</si>
  <si>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</si>
  <si>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</si>
  <si>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</si>
  <si>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</si>
  <si>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</si>
  <si>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38 Prenesena sredstva - vlastiti prihodi proračunskih korisnika</t>
  </si>
  <si>
    <t>Izvor: 4 PRIHODI ZA POSEBNE NAMJENE</t>
  </si>
  <si>
    <t>Izvor: 43 Prihodi za posebne namjene - proračunski korisnici</t>
  </si>
  <si>
    <t>Izvor: 44 Prihodi za decentralizirane funkcije</t>
  </si>
  <si>
    <t>Izvor: 48 Prenesena sredstva - namjenski prihodi</t>
  </si>
  <si>
    <t>Izvor: 5 POMOĆI</t>
  </si>
  <si>
    <t>Izvor: 52 Pomoći - proračunski korisnici</t>
  </si>
  <si>
    <t>Izvor: 58 Prenesena sredstva - pomoći</t>
  </si>
  <si>
    <t xml:space="preserve">Izvor </t>
  </si>
  <si>
    <t>Naziv</t>
  </si>
  <si>
    <t>A. RAČUN PRIHODA I RASHODA</t>
  </si>
  <si>
    <t>6712 Prihodi iz nadležnog proračuna za financiranje rashoda za nabavu nefinancijske imovine</t>
  </si>
  <si>
    <t>SVEUKUPNO PRIHODI</t>
  </si>
  <si>
    <t>SVEUKUPNO RASHODI</t>
  </si>
  <si>
    <t>Izvor: 51 Pomoći</t>
  </si>
  <si>
    <t>Funk. klas: 09 OBRAZOVANJE</t>
  </si>
  <si>
    <t>Funkcijska klasifikacija</t>
  </si>
  <si>
    <t>Funk. klas: 092 Srednjoškolsko obrazovanje</t>
  </si>
  <si>
    <t>Funk. klas: 098 Usluge obrazovanja koje nisu drugdje svrstane</t>
  </si>
  <si>
    <t>Program: 5306 Obilježavanje postignuća učenika i nastavnika</t>
  </si>
  <si>
    <t>Program: 5501 Srednjoškolsko obrazovanje</t>
  </si>
  <si>
    <t>Program: 5502 Unapređenje kvalitete odgojno obrazovnog sustava</t>
  </si>
  <si>
    <t>A 550205 Sufinanciranje rada pomoćnika u nastavi</t>
  </si>
  <si>
    <t>Program: 5504 Kapitalna ulaganja u odgojno obrazovnu infrastrukturu</t>
  </si>
  <si>
    <t>7 Prihodi od prodaje nefinancijske imovine</t>
  </si>
  <si>
    <t>RAZLIKA - VIŠAK/MANJAK (A)</t>
  </si>
  <si>
    <t>B. RAČUN FINANCIRANJA</t>
  </si>
  <si>
    <t>8 Primici od financijske imovine</t>
  </si>
  <si>
    <t xml:space="preserve">5 Izdaci za financijsku imovinu i otplate zajmova </t>
  </si>
  <si>
    <t>NETO ZADUŽIVANJE/FINANCIRANJE (B)</t>
  </si>
  <si>
    <t>C. PRENESENA SREDSTVA IZ PRETHODNE GODINE</t>
  </si>
  <si>
    <t>Preneseni manjak iz prethodne godine</t>
  </si>
  <si>
    <t>C. PRENESENA SREDSTVA (C)</t>
  </si>
  <si>
    <t>Prenesena raspoloživa sredstva iz prethodne godine</t>
  </si>
  <si>
    <t>D. PRIJENOS SREDSTAVA U SLJEDEĆE RAZDOBLJE</t>
  </si>
  <si>
    <t>VIŠAK/MANJAK (A) +/- NETO (B) + PRENESENA SREDSTVA (C)</t>
  </si>
  <si>
    <t>VIŠAK</t>
  </si>
  <si>
    <t>MANJAK</t>
  </si>
  <si>
    <t>Izvorni plan (1.)</t>
  </si>
  <si>
    <t>Tekući plan (2.)</t>
  </si>
  <si>
    <t>Ostvarenje (3.)</t>
  </si>
  <si>
    <t>Indeks 3./2. (4.)</t>
  </si>
  <si>
    <t>3231 Usluge telefona, interneta, pošte i prijevoza</t>
  </si>
  <si>
    <t>38 Rashodi za donacije, kazne, naknade šteta i kapitalne pomoći</t>
  </si>
  <si>
    <t>4225 Instrumenti i uređaji</t>
  </si>
  <si>
    <t>4226 Sportska i glazbena oprema</t>
  </si>
  <si>
    <t>23376 ŠKOLA ZA PRIMIJENJENU UMJETNOST U RIJECI</t>
  </si>
  <si>
    <t>Rezultat 2024. (1.)</t>
  </si>
  <si>
    <t>Rezultat 2025. (4.)</t>
  </si>
  <si>
    <t xml:space="preserve">POLUGODIŠNJI IZVJEŠTAJ O IZVRŠENJU FINANCIJSKOG PLANA ZA 2026. GODINU  (01.01.- 30.06.2026.)
OPĆI DIO - SAŽETAK </t>
  </si>
  <si>
    <t>POLUGODIŠNJI IZVJEŠTAJ O IZVRŠENJU FINANCIJSKOG PLANA ZA 2026. GODINU  (01.01.- 30.06.2026.)
OPĆI DIO - PRIHODI I RASHODI PO EKONOMSKOJ KLASIFIKACIJI</t>
  </si>
  <si>
    <t>POLUGODIŠNJI IZVJEŠTAJ O IZVRŠENJU FINANCIJSKOG PLANA ZA 2026. GODINU  (01.01.- 30.06.2026.)
OPĆI DIO - PRIHODI I RASHODI PO IZVORIMA FINANCIRANJA</t>
  </si>
  <si>
    <t>POLUGODIŠNJI IZVJEŠTAJ O IZVRŠENJU FINANCIJSKOG PLANA ZA 2026. GODINU  (01.01.- 30.06.2026.)
RASHODI PO FUNKCIJSKOJ KLASIFIKACIJI</t>
  </si>
  <si>
    <t>POLUGODIŠNJI IZVJEŠTAJ O IZVRŠENJU FINANCIJSKOG PLANA ZA 2026. GODINU  (01.01.- 30.06.2026.)
RASHODI PO PROGRAMSKOJ KLASIFIKACIJI</t>
  </si>
  <si>
    <t>66 Prihodi od prodaje proizvoda i robe te pruženih usluga i prihodi od donacija te povrati po protestiranim jamstvima</t>
  </si>
  <si>
    <t>663 cije od pravnih i fizičkih osoba izvan općeg proračuna te povrat donacija i kapitalnih pomoći po protestiranim jamstvima</t>
  </si>
  <si>
    <t>6631 Tekuće donacije</t>
  </si>
  <si>
    <t>3225 Sitni inventar i auto gume</t>
  </si>
  <si>
    <t>4227 Uređaji, strojevi i oprema za ostale namjene</t>
  </si>
  <si>
    <t>Izvor: 5.50 Pomoći iz državnog proračuna</t>
  </si>
  <si>
    <t>Izvor: 5.52 Ostale pomoći</t>
  </si>
  <si>
    <t>Izvor: 5.56 Fondovi EU</t>
  </si>
  <si>
    <t>Izvor: 6 DONACIJE</t>
  </si>
  <si>
    <t>Izvor: 62 Donacije - proračunski korisnici</t>
  </si>
  <si>
    <t>Izvor: 5.51 Programi unije</t>
  </si>
  <si>
    <t>Izvor: 383 Prenesena sredstva - vlastiti prihodi proračunskih korisnika</t>
  </si>
  <si>
    <t>Izvor: 483 Prenesena sredstva - namjenski prihodi - proračunski korisnici</t>
  </si>
  <si>
    <t>Izvor: 5.501 Pomoći iz državnog proračuna kroz opće prihode i primitke</t>
  </si>
  <si>
    <t>Izvor: 5.520 Ostale pomoći</t>
  </si>
  <si>
    <t>Izvor: 621 Donacije - proračunski korisnici</t>
  </si>
  <si>
    <t>Izvor: 5.561 Europski socijalni fond plus</t>
  </si>
  <si>
    <t>T 550207 EU projekti kod proračunskih korisnika - SŠ i učenički domovi</t>
  </si>
  <si>
    <t>Izvor: 5.510 Programi unije</t>
  </si>
  <si>
    <t>POLUGODIŠNJI IZVJEŠTAJ O IZVRŠENJU FINANCIJSKOG PLANA ZA 2026. GODINU  (01.01.- 30.06.2026.)
OPĆI DIO - RAČUN FINANCIRANJA PREMA EKONOMSKOJ KLASIFIKACIJI</t>
  </si>
  <si>
    <t>POLUGODIŠNJI IZVJEŠTAJ O IZVRŠENJU FINANCIJSKOG PLANA ZA 2026. GODINU  (01.01.- 30.06.2026.)
OPĆI DIO - RAČUN FINANCIRANJA PREMA IZVORIMA FINANCIRANJA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</si>
</sst>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rgb="FF000000"/>
      <name val="Verdana"/>
      <family val="2"/>
      <charset val="238"/>
    </font>
    <font>
      <b/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Verdana"/>
      <family val="2"/>
      <charset val="238"/>
    </font>
    <font>
      <b/>
      <sz val="7"/>
      <color theme="1"/>
      <name val="Verdan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0070C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5">
    <xf numFmtId="0" fontId="0" fillId="0" borderId="0" xfId="0"/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4" fontId="19" fillId="0" borderId="23" xfId="0" applyNumberFormat="1" applyFont="1" applyBorder="1" applyAlignment="1">
      <alignment horizontal="center" vertical="center" wrapText="1"/>
    </xf>
    <xf numFmtId="4" fontId="19" fillId="0" borderId="24" xfId="0" applyNumberFormat="1" applyFont="1" applyBorder="1" applyAlignment="1">
      <alignment horizontal="center" vertical="center" wrapText="1"/>
    </xf>
    <xf numFmtId="4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 indent="1"/>
    </xf>
    <xf numFmtId="4" fontId="21" fillId="33" borderId="14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center" vertical="center"/>
    </xf>
    <xf numFmtId="4" fontId="21" fillId="0" borderId="14" xfId="0" applyNumberFormat="1" applyFont="1" applyFill="1" applyBorder="1" applyAlignment="1">
      <alignment horizontal="center" vertical="center" wrapText="1"/>
    </xf>
    <xf numFmtId="4" fontId="21" fillId="0" borderId="15" xfId="0" applyNumberFormat="1" applyFont="1" applyFill="1" applyBorder="1" applyAlignment="1">
      <alignment horizontal="center" vertical="center" wrapText="1"/>
    </xf>
    <xf numFmtId="4" fontId="22" fillId="34" borderId="17" xfId="0" applyNumberFormat="1" applyFont="1" applyFill="1" applyBorder="1" applyAlignment="1">
      <alignment horizontal="center" vertical="center" wrapText="1"/>
    </xf>
    <xf numFmtId="4" fontId="21" fillId="0" borderId="11" xfId="0" applyNumberFormat="1" applyFont="1" applyFill="1" applyBorder="1" applyAlignment="1">
      <alignment horizontal="center" vertical="center" wrapText="1"/>
    </xf>
    <xf numFmtId="4" fontId="21" fillId="0" borderId="12" xfId="0" applyNumberFormat="1" applyFont="1" applyFill="1" applyBorder="1" applyAlignment="1">
      <alignment horizontal="center" vertical="center" wrapText="1"/>
    </xf>
    <xf numFmtId="4" fontId="22" fillId="34" borderId="23" xfId="0" applyNumberFormat="1" applyFont="1" applyFill="1" applyBorder="1" applyAlignment="1">
      <alignment horizontal="center" vertical="center" wrapText="1"/>
    </xf>
    <xf numFmtId="4" fontId="22" fillId="34" borderId="24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indent="1"/>
    </xf>
    <xf numFmtId="0" fontId="23" fillId="0" borderId="0" xfId="0" applyFont="1" applyAlignment="1">
      <alignment horizontal="left" vertical="center"/>
    </xf>
    <xf numFmtId="0" fontId="22" fillId="34" borderId="22" xfId="0" applyFont="1" applyFill="1" applyBorder="1" applyAlignment="1">
      <alignment horizontal="left" vertical="center" wrapText="1"/>
    </xf>
    <xf numFmtId="4" fontId="22" fillId="34" borderId="23" xfId="0" applyNumberFormat="1" applyFont="1" applyFill="1" applyBorder="1" applyAlignment="1">
      <alignment horizontal="right" vertical="center" wrapText="1"/>
    </xf>
    <xf numFmtId="4" fontId="21" fillId="33" borderId="14" xfId="0" applyNumberFormat="1" applyFont="1" applyFill="1" applyBorder="1" applyAlignment="1">
      <alignment horizontal="right" vertical="center" wrapText="1"/>
    </xf>
    <xf numFmtId="4" fontId="21" fillId="33" borderId="15" xfId="0" applyNumberFormat="1" applyFont="1" applyFill="1" applyBorder="1" applyAlignment="1">
      <alignment horizontal="center" vertical="center" wrapText="1"/>
    </xf>
    <xf numFmtId="4" fontId="22" fillId="33" borderId="15" xfId="0" applyNumberFormat="1" applyFont="1" applyFill="1" applyBorder="1" applyAlignment="1">
      <alignment horizontal="center" vertical="center" wrapText="1"/>
    </xf>
    <xf numFmtId="4" fontId="22" fillId="34" borderId="23" xfId="0" applyNumberFormat="1" applyFont="1" applyFill="1" applyBorder="1" applyAlignment="1">
      <alignment horizontal="left" vertical="center" wrapText="1"/>
    </xf>
    <xf numFmtId="4" fontId="22" fillId="35" borderId="15" xfId="0" applyNumberFormat="1" applyFont="1" applyFill="1" applyBorder="1" applyAlignment="1">
      <alignment horizontal="center" vertical="center" wrapText="1"/>
    </xf>
    <xf numFmtId="4" fontId="21" fillId="0" borderId="17" xfId="0" applyNumberFormat="1" applyFont="1" applyFill="1" applyBorder="1" applyAlignment="1">
      <alignment horizontal="center" vertical="center" wrapText="1"/>
    </xf>
    <xf numFmtId="4" fontId="21" fillId="0" borderId="18" xfId="0" applyNumberFormat="1" applyFont="1" applyFill="1" applyBorder="1" applyAlignment="1">
      <alignment horizontal="center" vertical="center" wrapText="1"/>
    </xf>
    <xf numFmtId="4" fontId="22" fillId="34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1" fillId="0" borderId="25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2" fillId="34" borderId="13" xfId="0" applyFont="1" applyFill="1" applyBorder="1" applyAlignment="1">
      <alignment horizontal="left" vertical="center" wrapText="1"/>
    </xf>
    <xf numFmtId="0" fontId="22" fillId="34" borderId="16" xfId="0" applyFont="1" applyFill="1" applyBorder="1" applyAlignment="1">
      <alignment horizontal="left" vertical="center" wrapText="1"/>
    </xf>
    <xf numFmtId="0" fontId="22" fillId="34" borderId="28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21" fillId="0" borderId="10" xfId="0" applyFont="1" applyFill="1" applyBorder="1" applyAlignment="1">
      <alignment horizontal="left" vertical="center" wrapText="1"/>
    </xf>
    <xf numFmtId="0" fontId="21" fillId="0" borderId="16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22" fillId="0" borderId="28" xfId="0" applyFont="1" applyBorder="1" applyAlignment="1">
      <alignment horizontal="center" vertical="center" wrapText="1"/>
    </xf>
    <xf numFmtId="4" fontId="22" fillId="0" borderId="29" xfId="0" applyNumberFormat="1" applyFont="1" applyBorder="1" applyAlignment="1">
      <alignment horizontal="center" vertical="center" wrapText="1"/>
    </xf>
    <xf numFmtId="4" fontId="22" fillId="0" borderId="3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4" fontId="22" fillId="0" borderId="0" xfId="0" applyNumberFormat="1" applyFont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left" vertical="center" wrapText="1" indent="1"/>
    </xf>
    <xf numFmtId="0" fontId="21" fillId="33" borderId="13" xfId="0" applyFont="1" applyFill="1" applyBorder="1" applyAlignment="1">
      <alignment horizontal="left" vertical="center" wrapText="1" indent="4"/>
    </xf>
    <xf numFmtId="4" fontId="22" fillId="34" borderId="34" xfId="0" applyNumberFormat="1" applyFont="1" applyFill="1" applyBorder="1" applyAlignment="1">
      <alignment horizontal="left" vertical="center" wrapText="1"/>
    </xf>
    <xf numFmtId="4" fontId="22" fillId="34" borderId="34" xfId="0" applyNumberFormat="1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vertical="center" wrapText="1"/>
    </xf>
    <xf numFmtId="0" fontId="21" fillId="33" borderId="16" xfId="0" applyFont="1" applyFill="1" applyBorder="1" applyAlignment="1">
      <alignment vertical="center" wrapText="1"/>
    </xf>
    <xf numFmtId="0" fontId="22" fillId="33" borderId="13" xfId="0" applyFont="1" applyFill="1" applyBorder="1" applyAlignment="1">
      <alignment horizontal="left" vertical="center" wrapText="1" indent="3"/>
    </xf>
    <xf numFmtId="0" fontId="22" fillId="35" borderId="13" xfId="0" applyFont="1" applyFill="1" applyBorder="1" applyAlignment="1">
      <alignment horizontal="left" vertical="center" wrapText="1" indent="1"/>
    </xf>
    <xf numFmtId="0" fontId="22" fillId="33" borderId="13" xfId="0" applyFont="1" applyFill="1" applyBorder="1" applyAlignment="1">
      <alignment horizontal="left" vertical="center" wrapText="1" indent="4"/>
    </xf>
    <xf numFmtId="0" fontId="21" fillId="33" borderId="13" xfId="0" applyFont="1" applyFill="1" applyBorder="1" applyAlignment="1">
      <alignment horizontal="left" vertical="center" wrapText="1" indent="5"/>
    </xf>
    <xf numFmtId="0" fontId="21" fillId="33" borderId="16" xfId="0" applyFont="1" applyFill="1" applyBorder="1" applyAlignment="1">
      <alignment horizontal="left" vertical="center" wrapText="1" indent="5"/>
    </xf>
    <xf numFmtId="4" fontId="21" fillId="33" borderId="18" xfId="0" applyNumberFormat="1" applyFont="1" applyFill="1" applyBorder="1" applyAlignment="1">
      <alignment horizontal="center" vertical="center" wrapText="1"/>
    </xf>
    <xf numFmtId="4" fontId="27" fillId="33" borderId="15" xfId="0" applyNumberFormat="1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center" vertical="center"/>
    </xf>
    <xf numFmtId="4" fontId="19" fillId="0" borderId="20" xfId="0" applyNumberFormat="1" applyFont="1" applyBorder="1" applyAlignment="1">
      <alignment horizontal="center" vertical="center" wrapText="1"/>
    </xf>
    <xf numFmtId="4" fontId="19" fillId="0" borderId="21" xfId="0" applyNumberFormat="1" applyFont="1" applyBorder="1" applyAlignment="1">
      <alignment horizontal="center" vertical="center" wrapText="1"/>
    </xf>
    <xf numFmtId="4" fontId="27" fillId="33" borderId="14" xfId="0" applyNumberFormat="1" applyFont="1" applyFill="1" applyBorder="1" applyAlignment="1">
      <alignment horizontal="right" vertical="center" wrapText="1"/>
    </xf>
    <xf numFmtId="4" fontId="22" fillId="33" borderId="14" xfId="0" applyNumberFormat="1" applyFont="1" applyFill="1" applyBorder="1" applyAlignment="1">
      <alignment horizontal="right" vertical="center" wrapText="1"/>
    </xf>
    <xf numFmtId="0" fontId="19" fillId="0" borderId="19" xfId="0" applyFont="1" applyBorder="1" applyAlignment="1">
      <alignment horizontal="center" vertical="center" wrapText="1"/>
    </xf>
    <xf numFmtId="4" fontId="22" fillId="35" borderId="14" xfId="0" applyNumberFormat="1" applyFont="1" applyFill="1" applyBorder="1" applyAlignment="1">
      <alignment horizontal="right" vertical="center" wrapText="1"/>
    </xf>
    <xf numFmtId="4" fontId="21" fillId="33" borderId="14" xfId="0" applyNumberFormat="1" applyFont="1" applyFill="1" applyBorder="1" applyAlignment="1">
      <alignment horizontal="right" vertical="center" wrapText="1" indent="1"/>
    </xf>
    <xf numFmtId="4" fontId="21" fillId="33" borderId="17" xfId="0" applyNumberFormat="1" applyFont="1" applyFill="1" applyBorder="1" applyAlignment="1">
      <alignment horizontal="right" vertical="center" wrapText="1" indent="1"/>
    </xf>
    <xf numFmtId="0" fontId="19" fillId="0" borderId="35" xfId="0" applyFont="1" applyBorder="1" applyAlignment="1">
      <alignment horizontal="center" vertical="center" wrapText="1"/>
    </xf>
    <xf numFmtId="4" fontId="19" fillId="0" borderId="36" xfId="0" applyNumberFormat="1" applyFont="1" applyBorder="1" applyAlignment="1">
      <alignment horizontal="center" vertical="center" wrapText="1"/>
    </xf>
    <xf numFmtId="0" fontId="22" fillId="34" borderId="22" xfId="0" applyFont="1" applyFill="1" applyBorder="1" applyAlignment="1">
      <alignment horizontal="left" vertical="center" wrapText="1" indent="1"/>
    </xf>
    <xf numFmtId="4" fontId="19" fillId="0" borderId="37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4" fontId="28" fillId="0" borderId="26" xfId="0" applyNumberFormat="1" applyFont="1" applyBorder="1" applyAlignment="1">
      <alignment horizontal="center" vertical="center"/>
    </xf>
    <xf numFmtId="4" fontId="28" fillId="0" borderId="27" xfId="0" applyNumberFormat="1" applyFont="1" applyBorder="1" applyAlignment="1">
      <alignment horizontal="center" vertical="center"/>
    </xf>
    <xf numFmtId="4" fontId="28" fillId="0" borderId="14" xfId="0" applyNumberFormat="1" applyFont="1" applyBorder="1" applyAlignment="1">
      <alignment horizontal="center" vertical="center"/>
    </xf>
    <xf numFmtId="4" fontId="28" fillId="0" borderId="15" xfId="0" applyNumberFormat="1" applyFont="1" applyBorder="1" applyAlignment="1">
      <alignment horizontal="center" vertical="center"/>
    </xf>
    <xf numFmtId="4" fontId="29" fillId="34" borderId="14" xfId="0" applyNumberFormat="1" applyFont="1" applyFill="1" applyBorder="1" applyAlignment="1">
      <alignment horizontal="center" vertical="center"/>
    </xf>
    <xf numFmtId="4" fontId="29" fillId="34" borderId="15" xfId="0" applyNumberFormat="1" applyFont="1" applyFill="1" applyBorder="1" applyAlignment="1">
      <alignment horizontal="center" vertical="center"/>
    </xf>
    <xf numFmtId="4" fontId="29" fillId="34" borderId="17" xfId="0" applyNumberFormat="1" applyFont="1" applyFill="1" applyBorder="1" applyAlignment="1">
      <alignment horizontal="center" vertical="center"/>
    </xf>
    <xf numFmtId="4" fontId="29" fillId="34" borderId="18" xfId="0" applyNumberFormat="1" applyFont="1" applyFill="1" applyBorder="1" applyAlignment="1">
      <alignment horizontal="center" vertical="center"/>
    </xf>
    <xf numFmtId="4" fontId="29" fillId="34" borderId="29" xfId="0" applyNumberFormat="1" applyFont="1" applyFill="1" applyBorder="1" applyAlignment="1">
      <alignment horizontal="center" vertical="center"/>
    </xf>
    <xf numFmtId="4" fontId="29" fillId="34" borderId="30" xfId="0" applyNumberFormat="1" applyFont="1" applyFill="1" applyBorder="1" applyAlignment="1">
      <alignment horizontal="center" vertical="center"/>
    </xf>
    <xf numFmtId="0" fontId="21" fillId="33" borderId="41" xfId="0" applyFont="1" applyFill="1" applyBorder="1" applyAlignment="1">
      <alignment horizontal="left" vertical="center" wrapText="1" indent="3"/>
    </xf>
    <xf numFmtId="0" fontId="21" fillId="33" borderId="47" xfId="0" applyFont="1" applyFill="1" applyBorder="1" applyAlignment="1">
      <alignment horizontal="left" vertical="center" wrapText="1" indent="3"/>
    </xf>
    <xf numFmtId="4" fontId="22" fillId="34" borderId="51" xfId="0" applyNumberFormat="1" applyFont="1" applyFill="1" applyBorder="1" applyAlignment="1">
      <alignment horizontal="center" vertical="center" wrapText="1"/>
    </xf>
    <xf numFmtId="0" fontId="22" fillId="34" borderId="50" xfId="0" applyFont="1" applyFill="1" applyBorder="1" applyAlignment="1">
      <alignment horizontal="left" vertical="center" wrapText="1"/>
    </xf>
    <xf numFmtId="4" fontId="21" fillId="33" borderId="48" xfId="0" applyNumberFormat="1" applyFont="1" applyFill="1" applyBorder="1" applyAlignment="1">
      <alignment horizontal="right" vertical="center" wrapText="1"/>
    </xf>
    <xf numFmtId="4" fontId="21" fillId="33" borderId="42" xfId="0" applyNumberFormat="1" applyFont="1" applyFill="1" applyBorder="1" applyAlignment="1">
      <alignment horizontal="right" vertical="center" wrapText="1"/>
    </xf>
    <xf numFmtId="4" fontId="21" fillId="33" borderId="45" xfId="0" applyNumberFormat="1" applyFont="1" applyFill="1" applyBorder="1" applyAlignment="1">
      <alignment horizontal="right" vertical="center" wrapText="1"/>
    </xf>
    <xf numFmtId="4" fontId="22" fillId="34" borderId="34" xfId="0" applyNumberFormat="1" applyFont="1" applyFill="1" applyBorder="1" applyAlignment="1">
      <alignment horizontal="right" vertical="center" wrapText="1"/>
    </xf>
    <xf numFmtId="4" fontId="21" fillId="33" borderId="45" xfId="0" applyNumberFormat="1" applyFont="1" applyFill="1" applyBorder="1" applyAlignment="1">
      <alignment horizontal="center" vertical="center" wrapText="1"/>
    </xf>
    <xf numFmtId="4" fontId="21" fillId="33" borderId="42" xfId="0" applyNumberFormat="1" applyFont="1" applyFill="1" applyBorder="1" applyAlignment="1">
      <alignment horizontal="center" vertical="center" wrapText="1"/>
    </xf>
    <xf numFmtId="4" fontId="21" fillId="33" borderId="48" xfId="0" applyNumberFormat="1" applyFont="1" applyFill="1" applyBorder="1" applyAlignment="1">
      <alignment horizontal="center" vertical="center" wrapText="1"/>
    </xf>
    <xf numFmtId="4" fontId="21" fillId="33" borderId="49" xfId="0" applyNumberFormat="1" applyFont="1" applyFill="1" applyBorder="1" applyAlignment="1">
      <alignment horizontal="center" vertical="center" wrapText="1"/>
    </xf>
    <xf numFmtId="4" fontId="21" fillId="33" borderId="43" xfId="0" applyNumberFormat="1" applyFont="1" applyFill="1" applyBorder="1" applyAlignment="1">
      <alignment horizontal="center" vertical="center" wrapText="1"/>
    </xf>
    <xf numFmtId="4" fontId="21" fillId="33" borderId="46" xfId="0" applyNumberFormat="1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vertical="center" wrapText="1"/>
    </xf>
    <xf numFmtId="4" fontId="21" fillId="33" borderId="11" xfId="0" applyNumberFormat="1" applyFont="1" applyFill="1" applyBorder="1" applyAlignment="1">
      <alignment horizontal="right" vertical="center" wrapText="1" indent="1"/>
    </xf>
    <xf numFmtId="4" fontId="21" fillId="33" borderId="17" xfId="0" applyNumberFormat="1" applyFont="1" applyFill="1" applyBorder="1" applyAlignment="1">
      <alignment horizontal="center" vertical="center" wrapText="1"/>
    </xf>
    <xf numFmtId="4" fontId="26" fillId="34" borderId="30" xfId="0" applyNumberFormat="1" applyFont="1" applyFill="1" applyBorder="1" applyAlignment="1">
      <alignment horizontal="right" vertical="center" wrapText="1" indent="1"/>
    </xf>
    <xf numFmtId="4" fontId="20" fillId="33" borderId="15" xfId="0" applyNumberFormat="1" applyFont="1" applyFill="1" applyBorder="1" applyAlignment="1">
      <alignment horizontal="center" vertical="center" wrapText="1"/>
    </xf>
    <xf numFmtId="4" fontId="22" fillId="34" borderId="29" xfId="0" applyNumberFormat="1" applyFont="1" applyFill="1" applyBorder="1" applyAlignment="1">
      <alignment horizontal="right" vertical="center" wrapText="1" indent="1"/>
    </xf>
    <xf numFmtId="4" fontId="20" fillId="33" borderId="12" xfId="0" applyNumberFormat="1" applyFont="1" applyFill="1" applyBorder="1" applyAlignment="1">
      <alignment horizontal="center" vertical="center" wrapText="1"/>
    </xf>
    <xf numFmtId="4" fontId="21" fillId="33" borderId="11" xfId="0" applyNumberFormat="1" applyFont="1" applyFill="1" applyBorder="1" applyAlignment="1">
      <alignment horizontal="center" vertical="center" wrapText="1"/>
    </xf>
    <xf numFmtId="4" fontId="20" fillId="33" borderId="18" xfId="0" applyNumberFormat="1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left" vertical="center" wrapText="1"/>
    </xf>
    <xf numFmtId="4" fontId="22" fillId="33" borderId="24" xfId="0" applyNumberFormat="1" applyFont="1" applyFill="1" applyBorder="1" applyAlignment="1">
      <alignment horizontal="center" vertical="center" wrapText="1"/>
    </xf>
    <xf numFmtId="4" fontId="22" fillId="33" borderId="23" xfId="0" applyNumberFormat="1" applyFont="1" applyFill="1" applyBorder="1" applyAlignment="1">
      <alignment horizontal="right" vertical="center" wrapText="1"/>
    </xf>
    <xf numFmtId="4" fontId="22" fillId="33" borderId="23" xfId="0" applyNumberFormat="1" applyFont="1" applyFill="1" applyBorder="1" applyAlignment="1">
      <alignment horizontal="center" vertical="center" wrapText="1"/>
    </xf>
    <xf numFmtId="4" fontId="22" fillId="33" borderId="11" xfId="0" applyNumberFormat="1" applyFont="1" applyFill="1" applyBorder="1" applyAlignment="1">
      <alignment horizontal="right" vertical="center" wrapText="1"/>
    </xf>
    <xf numFmtId="4" fontId="22" fillId="33" borderId="12" xfId="0" applyNumberFormat="1" applyFont="1" applyFill="1" applyBorder="1" applyAlignment="1">
      <alignment horizontal="center" vertical="center" wrapText="1"/>
    </xf>
    <xf numFmtId="4" fontId="22" fillId="33" borderId="11" xfId="0" applyNumberFormat="1" applyFont="1" applyFill="1" applyBorder="1" applyAlignment="1">
      <alignment horizontal="center" vertical="center" wrapText="1"/>
    </xf>
    <xf numFmtId="4" fontId="21" fillId="33" borderId="39" xfId="0" applyNumberFormat="1" applyFont="1" applyFill="1" applyBorder="1" applyAlignment="1">
      <alignment horizontal="right" vertical="center" wrapText="1"/>
    </xf>
    <xf numFmtId="4" fontId="21" fillId="33" borderId="39" xfId="0" applyNumberFormat="1" applyFont="1" applyFill="1" applyBorder="1" applyAlignment="1">
      <alignment horizontal="center" vertical="center" wrapText="1"/>
    </xf>
    <xf numFmtId="0" fontId="21" fillId="33" borderId="38" xfId="0" applyFont="1" applyFill="1" applyBorder="1" applyAlignment="1">
      <alignment horizontal="left" vertical="center" wrapText="1" indent="3"/>
    </xf>
    <xf numFmtId="4" fontId="21" fillId="33" borderId="40" xfId="0" applyNumberFormat="1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 indent="3"/>
    </xf>
    <xf numFmtId="0" fontId="30" fillId="0" borderId="0" xfId="0" applyFont="1"/>
    <xf numFmtId="0" fontId="21" fillId="33" borderId="13" xfId="0" applyFont="1" applyFill="1" applyBorder="1" applyAlignment="1">
      <alignment horizontal="left" vertical="center" wrapText="1" indent="3"/>
    </xf>
    <xf numFmtId="4" fontId="21" fillId="33" borderId="14" xfId="0" applyNumberFormat="1" applyFont="1" applyFill="1" applyBorder="1" applyAlignment="1">
      <alignment vertical="center" wrapText="1"/>
    </xf>
    <xf numFmtId="4" fontId="21" fillId="33" borderId="14" xfId="0" applyNumberFormat="1" applyFont="1" applyFill="1" applyBorder="1" applyAlignment="1">
      <alignment horizontal="right" wrapText="1"/>
    </xf>
    <xf numFmtId="0" fontId="21" fillId="33" borderId="14" xfId="0" applyFont="1" applyFill="1" applyBorder="1" applyAlignment="1">
      <alignment horizontal="center" wrapText="1"/>
    </xf>
    <xf numFmtId="0" fontId="21" fillId="33" borderId="15" xfId="0" applyFont="1" applyFill="1" applyBorder="1" applyAlignment="1">
      <alignment horizontal="center" wrapText="1"/>
    </xf>
    <xf numFmtId="0" fontId="21" fillId="33" borderId="14" xfId="0" applyFont="1" applyFill="1" applyBorder="1" applyAlignment="1">
      <alignment wrapText="1"/>
    </xf>
    <xf numFmtId="0" fontId="21" fillId="33" borderId="14" xfId="0" applyFont="1" applyFill="1" applyBorder="1" applyAlignment="1">
      <alignment horizontal="right" wrapText="1"/>
    </xf>
    <xf numFmtId="4" fontId="22" fillId="33" borderId="14" xfId="0" applyNumberFormat="1" applyFont="1" applyFill="1" applyBorder="1" applyAlignment="1">
      <alignment horizontal="right" wrapText="1"/>
    </xf>
    <xf numFmtId="0" fontId="22" fillId="33" borderId="14" xfId="0" applyFont="1" applyFill="1" applyBorder="1" applyAlignment="1">
      <alignment horizontal="center" wrapText="1"/>
    </xf>
    <xf numFmtId="0" fontId="22" fillId="33" borderId="15" xfId="0" applyFont="1" applyFill="1" applyBorder="1" applyAlignment="1">
      <alignment horizontal="center" wrapText="1"/>
    </xf>
    <xf numFmtId="0" fontId="31" fillId="0" borderId="0" xfId="0" applyFont="1"/>
    <xf numFmtId="0" fontId="22" fillId="33" borderId="10" xfId="0" applyFont="1" applyFill="1" applyBorder="1" applyAlignment="1">
      <alignment horizontal="left" vertical="center" wrapText="1"/>
    </xf>
    <xf numFmtId="0" fontId="21" fillId="33" borderId="41" xfId="0" applyFont="1" applyFill="1" applyBorder="1" applyAlignment="1">
      <alignment horizontal="left" vertical="center" wrapText="1" indent="4"/>
    </xf>
    <xf numFmtId="0" fontId="30" fillId="0" borderId="0" xfId="0" applyFont="1" applyAlignment="1">
      <alignment horizontal="left" vertical="center" indent="4"/>
    </xf>
    <xf numFmtId="0" fontId="21" fillId="33" borderId="44" xfId="0" applyFont="1" applyFill="1" applyBorder="1" applyAlignment="1">
      <alignment horizontal="left" vertical="center" wrapText="1" indent="4"/>
    </xf>
    <xf numFmtId="0" fontId="18" fillId="0" borderId="0" xfId="0" applyFont="1" applyAlignment="1">
      <alignment horizontal="left" vertical="center" indent="1"/>
    </xf>
    <xf numFmtId="0" fontId="22" fillId="36" borderId="10" xfId="0" applyFont="1" applyFill="1" applyBorder="1" applyAlignment="1">
      <alignment horizontal="left" vertical="center" wrapText="1" indent="1"/>
    </xf>
    <xf numFmtId="4" fontId="21" fillId="33" borderId="14" xfId="0" applyNumberFormat="1" applyFont="1" applyFill="1" applyBorder="1" applyAlignment="1">
      <alignment wrapText="1"/>
    </xf>
    <xf numFmtId="0" fontId="22" fillId="36" borderId="13" xfId="0" applyFont="1" applyFill="1" applyBorder="1" applyAlignment="1">
      <alignment horizontal="left" vertical="center" wrapText="1" indent="1"/>
    </xf>
    <xf numFmtId="0" fontId="27" fillId="33" borderId="13" xfId="0" applyFont="1" applyFill="1" applyBorder="1" applyAlignment="1">
      <alignment horizontal="left" vertical="center" wrapText="1" indent="1"/>
    </xf>
    <xf numFmtId="4" fontId="22" fillId="33" borderId="18" xfId="0" applyNumberFormat="1" applyFont="1" applyFill="1" applyBorder="1" applyAlignment="1">
      <alignment horizontal="center" vertical="center" wrapText="1"/>
    </xf>
    <xf numFmtId="4" fontId="22" fillId="36" borderId="12" xfId="0" applyNumberFormat="1" applyFont="1" applyFill="1" applyBorder="1" applyAlignment="1">
      <alignment horizontal="center" vertical="center" wrapText="1"/>
    </xf>
    <xf numFmtId="4" fontId="22" fillId="36" borderId="15" xfId="0" applyNumberFormat="1" applyFont="1" applyFill="1" applyBorder="1" applyAlignment="1">
      <alignment horizontal="center" vertical="center" wrapText="1"/>
    </xf>
    <xf numFmtId="4" fontId="22" fillId="33" borderId="14" xfId="0" applyNumberFormat="1" applyFont="1" applyFill="1" applyBorder="1" applyAlignment="1">
      <alignment vertical="center" wrapText="1"/>
    </xf>
    <xf numFmtId="4" fontId="22" fillId="33" borderId="17" xfId="0" applyNumberFormat="1" applyFont="1" applyFill="1" applyBorder="1" applyAlignment="1">
      <alignment vertical="center" wrapText="1"/>
    </xf>
    <xf numFmtId="4" fontId="22" fillId="33" borderId="17" xfId="0" applyNumberFormat="1" applyFont="1" applyFill="1" applyBorder="1" applyAlignment="1">
      <alignment horizontal="right" vertical="center" wrapText="1"/>
    </xf>
    <xf numFmtId="0" fontId="22" fillId="33" borderId="16" xfId="0" applyFont="1" applyFill="1" applyBorder="1" applyAlignment="1">
      <alignment horizontal="left" vertical="center" wrapText="1" indent="3"/>
    </xf>
    <xf numFmtId="4" fontId="22" fillId="36" borderId="11" xfId="0" applyNumberFormat="1" applyFont="1" applyFill="1" applyBorder="1" applyAlignment="1">
      <alignment horizontal="right" vertical="center" wrapText="1"/>
    </xf>
    <xf numFmtId="4" fontId="22" fillId="36" borderId="14" xfId="0" applyNumberFormat="1" applyFont="1" applyFill="1" applyBorder="1" applyAlignment="1">
      <alignment horizontal="right" vertical="center" wrapText="1"/>
    </xf>
    <xf numFmtId="4" fontId="27" fillId="33" borderId="14" xfId="0" applyNumberFormat="1" applyFont="1" applyFill="1" applyBorder="1" applyAlignment="1">
      <alignment vertical="center" wrapText="1"/>
    </xf>
    <xf numFmtId="4" fontId="22" fillId="35" borderId="14" xfId="0" applyNumberFormat="1" applyFont="1" applyFill="1" applyBorder="1" applyAlignment="1">
      <alignment vertical="center" wrapText="1"/>
    </xf>
    <xf numFmtId="4" fontId="21" fillId="33" borderId="17" xfId="0" applyNumberFormat="1" applyFont="1" applyFill="1" applyBorder="1" applyAlignment="1">
      <alignment vertical="center" wrapText="1"/>
    </xf>
    <xf numFmtId="4" fontId="21" fillId="33" borderId="17" xfId="0" applyNumberFormat="1" applyFont="1" applyFill="1" applyBorder="1" applyAlignment="1">
      <alignment horizontal="right" vertical="center" wrapText="1"/>
    </xf>
    <xf numFmtId="4" fontId="21" fillId="33" borderId="11" xfId="0" applyNumberFormat="1" applyFont="1" applyFill="1" applyBorder="1" applyAlignment="1">
      <alignment vertical="center" wrapText="1"/>
    </xf>
    <xf numFmtId="4" fontId="21" fillId="0" borderId="14" xfId="0" applyNumberFormat="1" applyFont="1" applyFill="1" applyBorder="1" applyAlignment="1">
      <alignment vertical="center" wrapText="1"/>
    </xf>
    <xf numFmtId="4" fontId="22" fillId="34" borderId="14" xfId="0" applyNumberFormat="1" applyFont="1" applyFill="1" applyBorder="1" applyAlignment="1">
      <alignment vertical="center" wrapText="1"/>
    </xf>
    <xf numFmtId="4" fontId="22" fillId="34" borderId="17" xfId="0" applyNumberFormat="1" applyFont="1" applyFill="1" applyBorder="1" applyAlignment="1">
      <alignment vertical="center" wrapText="1"/>
    </xf>
    <xf numFmtId="4" fontId="22" fillId="34" borderId="29" xfId="0" applyNumberFormat="1" applyFont="1" applyFill="1" applyBorder="1" applyAlignment="1">
      <alignment vertical="center" wrapText="1"/>
    </xf>
    <xf numFmtId="0" fontId="22" fillId="33" borderId="13" xfId="0" applyFont="1" applyFill="1" applyBorder="1" applyAlignment="1">
      <alignment horizontal="left" vertical="center" wrapText="1"/>
    </xf>
    <xf numFmtId="0" fontId="21" fillId="33" borderId="52" xfId="0" applyFont="1" applyFill="1" applyBorder="1" applyAlignment="1">
      <alignment horizontal="left" vertical="center" wrapText="1" indent="4"/>
    </xf>
    <xf numFmtId="4" fontId="21" fillId="33" borderId="53" xfId="0" applyNumberFormat="1" applyFont="1" applyFill="1" applyBorder="1" applyAlignment="1">
      <alignment horizontal="right" vertical="center" wrapText="1"/>
    </xf>
    <xf numFmtId="4" fontId="21" fillId="33" borderId="53" xfId="0" applyNumberFormat="1" applyFont="1" applyFill="1" applyBorder="1" applyAlignment="1">
      <alignment vertical="center" wrapText="1"/>
    </xf>
    <xf numFmtId="4" fontId="21" fillId="33" borderId="53" xfId="0" applyNumberFormat="1" applyFont="1" applyFill="1" applyBorder="1" applyAlignment="1">
      <alignment horizontal="center" vertical="center" wrapText="1"/>
    </xf>
    <xf numFmtId="4" fontId="21" fillId="33" borderId="54" xfId="0" applyNumberFormat="1" applyFont="1" applyFill="1" applyBorder="1" applyAlignment="1">
      <alignment horizontal="center" vertical="center" wrapText="1"/>
    </xf>
    <xf numFmtId="0" fontId="21" fillId="33" borderId="53" xfId="0" applyFont="1" applyFill="1" applyBorder="1" applyAlignment="1">
      <alignment wrapText="1"/>
    </xf>
    <xf numFmtId="0" fontId="21" fillId="33" borderId="53" xfId="0" applyFont="1" applyFill="1" applyBorder="1" applyAlignment="1">
      <alignment horizontal="right" wrapText="1"/>
    </xf>
    <xf numFmtId="0" fontId="21" fillId="33" borderId="53" xfId="0" applyFont="1" applyFill="1" applyBorder="1" applyAlignment="1">
      <alignment horizontal="center" wrapText="1"/>
    </xf>
    <xf numFmtId="0" fontId="21" fillId="33" borderId="54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left" vertical="center" wrapText="1"/>
    </xf>
    <xf numFmtId="4" fontId="22" fillId="33" borderId="26" xfId="0" applyNumberFormat="1" applyFont="1" applyFill="1" applyBorder="1" applyAlignment="1">
      <alignment horizontal="right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4" borderId="23" xfId="0" applyFont="1" applyFill="1" applyBorder="1" applyAlignment="1">
      <alignment horizontal="center" vertical="center" wrapText="1"/>
    </xf>
    <xf numFmtId="0" fontId="22" fillId="34" borderId="24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5" fillId="0" borderId="33" xfId="0" applyFont="1" applyBorder="1" applyAlignment="1">
      <alignment vertical="center"/>
    </xf>
    <xf numFmtId="0" fontId="25" fillId="0" borderId="32" xfId="0" applyFont="1" applyBorder="1" applyAlignment="1">
      <alignment vertical="center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colors>
    <mruColors>
      <color rgb="FF87C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9" zoomScaleNormal="100" workbookViewId="0">
      <selection activeCell="G5" sqref="G5"/>
    </sheetView>
  </sheetViews>
  <sheetFormatPr defaultColWidth="9.140625" defaultRowHeight="15" x14ac:dyDescent="0.25"/>
  <cols>
    <col min="1" max="1" width="46.85546875" style="45" customWidth="1"/>
    <col min="2" max="2" width="13.5703125" style="60" customWidth="1"/>
    <col min="3" max="4" width="11.42578125" style="60" customWidth="1"/>
    <col min="5" max="5" width="13" style="60" customWidth="1"/>
    <col min="6" max="7" width="9.42578125" style="61" customWidth="1"/>
    <col min="8" max="16384" width="9.140625" style="32"/>
  </cols>
  <sheetData>
    <row r="1" spans="1:7" ht="56.25" customHeight="1" thickBot="1" x14ac:dyDescent="0.3">
      <c r="A1" s="175" t="s">
        <v>132</v>
      </c>
      <c r="B1" s="176"/>
      <c r="C1" s="176"/>
      <c r="D1" s="176"/>
      <c r="E1" s="176"/>
      <c r="F1" s="178"/>
      <c r="G1" s="177"/>
    </row>
    <row r="2" spans="1:7" ht="43.5" customHeight="1" thickBot="1" x14ac:dyDescent="0.3">
      <c r="A2" s="175" t="s">
        <v>93</v>
      </c>
      <c r="B2" s="176"/>
      <c r="C2" s="176"/>
      <c r="D2" s="176"/>
      <c r="E2" s="176"/>
      <c r="F2" s="178"/>
      <c r="G2" s="177"/>
    </row>
    <row r="3" spans="1:7" ht="40.5" customHeight="1" thickBot="1" x14ac:dyDescent="0.3">
      <c r="A3" s="42" t="s">
        <v>92</v>
      </c>
      <c r="B3" s="43" t="s">
        <v>0</v>
      </c>
      <c r="C3" s="43" t="s">
        <v>1</v>
      </c>
      <c r="D3" s="43" t="s">
        <v>2</v>
      </c>
      <c r="E3" s="43" t="s">
        <v>3</v>
      </c>
      <c r="F3" s="43" t="s">
        <v>4</v>
      </c>
      <c r="G3" s="44" t="s">
        <v>5</v>
      </c>
    </row>
    <row r="4" spans="1:7" s="38" customFormat="1" ht="29.25" customHeight="1" thickBot="1" x14ac:dyDescent="0.3">
      <c r="A4" s="22" t="s">
        <v>93</v>
      </c>
      <c r="B4" s="18"/>
      <c r="C4" s="18"/>
      <c r="D4" s="18"/>
      <c r="E4" s="18"/>
      <c r="F4" s="18"/>
      <c r="G4" s="19"/>
    </row>
    <row r="5" spans="1:7" s="74" customFormat="1" ht="16.5" customHeight="1" x14ac:dyDescent="0.25">
      <c r="A5" s="33" t="s">
        <v>63</v>
      </c>
      <c r="B5" s="154">
        <v>561408.61</v>
      </c>
      <c r="C5" s="154">
        <v>1201856</v>
      </c>
      <c r="D5" s="154">
        <v>1201856</v>
      </c>
      <c r="E5" s="154">
        <v>612133.63</v>
      </c>
      <c r="F5" s="75">
        <v>109.04</v>
      </c>
      <c r="G5" s="76">
        <f>E5/D5*100</f>
        <v>50.932360449171945</v>
      </c>
    </row>
    <row r="6" spans="1:7" s="74" customFormat="1" ht="16.5" customHeight="1" x14ac:dyDescent="0.25">
      <c r="A6" s="34" t="s">
        <v>107</v>
      </c>
      <c r="B6" s="155"/>
      <c r="C6" s="155"/>
      <c r="D6" s="155"/>
      <c r="E6" s="155"/>
      <c r="F6" s="77"/>
      <c r="G6" s="78"/>
    </row>
    <row r="7" spans="1:7" s="38" customFormat="1" ht="29.25" customHeight="1" x14ac:dyDescent="0.25">
      <c r="A7" s="35" t="s">
        <v>12</v>
      </c>
      <c r="B7" s="156">
        <f>SUM(B5:B6)</f>
        <v>561408.61</v>
      </c>
      <c r="C7" s="156">
        <f t="shared" ref="C7:E7" si="0">SUM(C5:C6)</f>
        <v>1201856</v>
      </c>
      <c r="D7" s="156">
        <f t="shared" si="0"/>
        <v>1201856</v>
      </c>
      <c r="E7" s="156">
        <f t="shared" si="0"/>
        <v>612133.63</v>
      </c>
      <c r="F7" s="79">
        <f t="shared" ref="F7:F11" si="1">E7/B7*100</f>
        <v>109.03531208757202</v>
      </c>
      <c r="G7" s="80">
        <f t="shared" ref="G7:G9" si="2">E7/D7*100</f>
        <v>50.932360449171945</v>
      </c>
    </row>
    <row r="8" spans="1:7" s="74" customFormat="1" ht="16.5" customHeight="1" x14ac:dyDescent="0.2">
      <c r="A8" s="34" t="s">
        <v>15</v>
      </c>
      <c r="B8" s="138">
        <v>652356.01</v>
      </c>
      <c r="C8" s="138">
        <v>1203352.3</v>
      </c>
      <c r="D8" s="138">
        <v>1203352.3</v>
      </c>
      <c r="E8" s="138">
        <v>629513.73</v>
      </c>
      <c r="F8" s="77">
        <f t="shared" si="1"/>
        <v>96.498494740624835</v>
      </c>
      <c r="G8" s="78">
        <f t="shared" si="2"/>
        <v>52.313335836894979</v>
      </c>
    </row>
    <row r="9" spans="1:7" s="74" customFormat="1" ht="16.5" customHeight="1" x14ac:dyDescent="0.2">
      <c r="A9" s="34" t="s">
        <v>36</v>
      </c>
      <c r="B9" s="138">
        <v>3431.99</v>
      </c>
      <c r="C9" s="138">
        <v>6503.7</v>
      </c>
      <c r="D9" s="138">
        <v>6503.7</v>
      </c>
      <c r="E9" s="138">
        <v>3857.93</v>
      </c>
      <c r="F9" s="77">
        <f t="shared" si="1"/>
        <v>112.41087532306331</v>
      </c>
      <c r="G9" s="78">
        <f t="shared" si="2"/>
        <v>59.319003029045007</v>
      </c>
    </row>
    <row r="10" spans="1:7" s="38" customFormat="1" ht="29.25" customHeight="1" thickBot="1" x14ac:dyDescent="0.3">
      <c r="A10" s="36" t="s">
        <v>13</v>
      </c>
      <c r="B10" s="157">
        <f>SUM(B8:B9)</f>
        <v>655788</v>
      </c>
      <c r="C10" s="157">
        <f t="shared" ref="C10:D10" si="3">SUM(C8:C9)</f>
        <v>1209856</v>
      </c>
      <c r="D10" s="157">
        <f t="shared" si="3"/>
        <v>1209856</v>
      </c>
      <c r="E10" s="157">
        <f>SUM(E8:E9)</f>
        <v>633371.66</v>
      </c>
      <c r="F10" s="81">
        <f t="shared" si="1"/>
        <v>96.581770328215839</v>
      </c>
      <c r="G10" s="82">
        <f>E10/D10*100</f>
        <v>52.350995490372412</v>
      </c>
    </row>
    <row r="11" spans="1:7" s="38" customFormat="1" ht="29.25" customHeight="1" thickBot="1" x14ac:dyDescent="0.3">
      <c r="A11" s="37" t="s">
        <v>108</v>
      </c>
      <c r="B11" s="158">
        <f>B7-B10</f>
        <v>-94379.390000000014</v>
      </c>
      <c r="C11" s="158">
        <f t="shared" ref="C11:D11" si="4">C7-C10</f>
        <v>-8000</v>
      </c>
      <c r="D11" s="158">
        <f t="shared" si="4"/>
        <v>-8000</v>
      </c>
      <c r="E11" s="158">
        <f>E7-E10</f>
        <v>-21238.030000000028</v>
      </c>
      <c r="F11" s="83">
        <f t="shared" si="1"/>
        <v>22.502826093705441</v>
      </c>
      <c r="G11" s="84">
        <f>E11/D11*100</f>
        <v>265.47537500000033</v>
      </c>
    </row>
    <row r="12" spans="1:7" ht="33" customHeight="1" thickBot="1" x14ac:dyDescent="0.3"/>
    <row r="13" spans="1:7" ht="43.5" customHeight="1" thickBot="1" x14ac:dyDescent="0.3">
      <c r="A13" s="175" t="s">
        <v>109</v>
      </c>
      <c r="B13" s="176"/>
      <c r="C13" s="176"/>
      <c r="D13" s="176"/>
      <c r="E13" s="176"/>
      <c r="F13" s="178"/>
      <c r="G13" s="177"/>
    </row>
    <row r="14" spans="1:7" ht="40.5" customHeight="1" thickBot="1" x14ac:dyDescent="0.3">
      <c r="A14" s="42" t="s">
        <v>92</v>
      </c>
      <c r="B14" s="43" t="s">
        <v>0</v>
      </c>
      <c r="C14" s="43" t="s">
        <v>1</v>
      </c>
      <c r="D14" s="43" t="s">
        <v>2</v>
      </c>
      <c r="E14" s="43" t="s">
        <v>3</v>
      </c>
      <c r="F14" s="43" t="s">
        <v>4</v>
      </c>
      <c r="G14" s="44" t="s">
        <v>5</v>
      </c>
    </row>
    <row r="15" spans="1:7" ht="29.25" customHeight="1" thickBot="1" x14ac:dyDescent="0.3">
      <c r="A15" s="22" t="s">
        <v>109</v>
      </c>
      <c r="B15" s="18"/>
      <c r="C15" s="18"/>
      <c r="D15" s="18"/>
      <c r="E15" s="18"/>
      <c r="F15" s="18"/>
      <c r="G15" s="19"/>
    </row>
    <row r="16" spans="1:7" ht="16.5" customHeight="1" x14ac:dyDescent="0.25">
      <c r="A16" s="39" t="s">
        <v>110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7">
        <v>0</v>
      </c>
    </row>
    <row r="17" spans="1:10" ht="16.5" customHeight="1" x14ac:dyDescent="0.25">
      <c r="A17" s="34" t="s">
        <v>111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4">
        <v>0</v>
      </c>
    </row>
    <row r="18" spans="1:10" ht="29.25" customHeight="1" thickBot="1" x14ac:dyDescent="0.3">
      <c r="A18" s="36" t="s">
        <v>112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1">
        <v>0</v>
      </c>
    </row>
    <row r="19" spans="1:10" ht="33" customHeight="1" thickBot="1" x14ac:dyDescent="0.3"/>
    <row r="20" spans="1:10" ht="43.5" customHeight="1" thickBot="1" x14ac:dyDescent="0.3">
      <c r="A20" s="175" t="s">
        <v>113</v>
      </c>
      <c r="B20" s="176"/>
      <c r="C20" s="176"/>
      <c r="D20" s="176"/>
      <c r="E20" s="176"/>
      <c r="F20" s="178"/>
      <c r="G20" s="177"/>
    </row>
    <row r="21" spans="1:10" ht="40.5" customHeight="1" thickBot="1" x14ac:dyDescent="0.3">
      <c r="A21" s="42" t="s">
        <v>92</v>
      </c>
      <c r="B21" s="43" t="s">
        <v>0</v>
      </c>
      <c r="C21" s="43" t="s">
        <v>1</v>
      </c>
      <c r="D21" s="43" t="s">
        <v>2</v>
      </c>
      <c r="E21" s="43" t="s">
        <v>3</v>
      </c>
      <c r="F21" s="43" t="s">
        <v>4</v>
      </c>
      <c r="G21" s="44" t="s">
        <v>5</v>
      </c>
    </row>
    <row r="22" spans="1:10" ht="29.25" customHeight="1" thickBot="1" x14ac:dyDescent="0.3">
      <c r="A22" s="22" t="s">
        <v>115</v>
      </c>
      <c r="B22" s="18">
        <f>B23-B24</f>
        <v>14997.62</v>
      </c>
      <c r="C22" s="18">
        <f t="shared" ref="C22:D22" si="5">C23-C24</f>
        <v>0</v>
      </c>
      <c r="D22" s="18">
        <f t="shared" si="5"/>
        <v>0</v>
      </c>
      <c r="E22" s="18">
        <f>E23-E24</f>
        <v>-69103.42</v>
      </c>
      <c r="F22" s="18">
        <f>E22/B22*100</f>
        <v>-460.76257432846006</v>
      </c>
      <c r="G22" s="19"/>
    </row>
    <row r="23" spans="1:10" s="74" customFormat="1" ht="16.5" customHeight="1" x14ac:dyDescent="0.25">
      <c r="A23" s="39" t="s">
        <v>116</v>
      </c>
      <c r="B23" s="16">
        <v>14997.62</v>
      </c>
      <c r="C23" s="16"/>
      <c r="D23" s="16"/>
      <c r="E23" s="16">
        <v>0</v>
      </c>
      <c r="F23" s="16">
        <f>E23/B23*100</f>
        <v>0</v>
      </c>
      <c r="G23" s="17">
        <v>0</v>
      </c>
    </row>
    <row r="24" spans="1:10" s="74" customFormat="1" ht="16.5" customHeight="1" thickBot="1" x14ac:dyDescent="0.3">
      <c r="A24" s="40" t="s">
        <v>114</v>
      </c>
      <c r="B24" s="29"/>
      <c r="C24" s="29"/>
      <c r="D24" s="29"/>
      <c r="E24" s="29">
        <v>69103.42</v>
      </c>
      <c r="F24" s="29">
        <v>0</v>
      </c>
      <c r="G24" s="30">
        <v>0</v>
      </c>
    </row>
    <row r="25" spans="1:10" ht="33" customHeight="1" thickBot="1" x14ac:dyDescent="0.3"/>
    <row r="26" spans="1:10" ht="43.5" customHeight="1" thickBot="1" x14ac:dyDescent="0.3">
      <c r="A26" s="175" t="s">
        <v>117</v>
      </c>
      <c r="B26" s="176"/>
      <c r="C26" s="176"/>
      <c r="D26" s="176"/>
      <c r="E26" s="176"/>
      <c r="F26" s="177"/>
    </row>
    <row r="27" spans="1:10" ht="40.5" customHeight="1" thickBot="1" x14ac:dyDescent="0.3">
      <c r="A27" s="42" t="s">
        <v>92</v>
      </c>
      <c r="B27" s="43" t="s">
        <v>130</v>
      </c>
      <c r="C27" s="43"/>
      <c r="D27" s="43"/>
      <c r="E27" s="43" t="s">
        <v>131</v>
      </c>
      <c r="F27" s="44" t="s">
        <v>4</v>
      </c>
      <c r="G27" s="46"/>
      <c r="H27" s="41"/>
      <c r="I27" s="41"/>
      <c r="J27" s="41"/>
    </row>
    <row r="28" spans="1:10" ht="29.25" customHeight="1" thickBot="1" x14ac:dyDescent="0.3">
      <c r="A28" s="22" t="s">
        <v>118</v>
      </c>
      <c r="B28" s="18">
        <f>SUM(B29-B30)</f>
        <v>-69103.42</v>
      </c>
      <c r="C28" s="18"/>
      <c r="D28" s="18"/>
      <c r="E28" s="18">
        <f>SUM(E29-E30)</f>
        <v>-90341.450000000026</v>
      </c>
      <c r="F28" s="19">
        <f t="shared" ref="F28" si="6">SUM(F29-F30)</f>
        <v>-130.73368872336567</v>
      </c>
    </row>
    <row r="29" spans="1:10" ht="16.5" customHeight="1" x14ac:dyDescent="0.25">
      <c r="A29" s="39" t="s">
        <v>119</v>
      </c>
      <c r="B29" s="16"/>
      <c r="C29" s="16"/>
      <c r="D29" s="16"/>
      <c r="E29" s="16">
        <v>0</v>
      </c>
      <c r="F29" s="17">
        <v>0</v>
      </c>
    </row>
    <row r="30" spans="1:10" ht="16.5" customHeight="1" thickBot="1" x14ac:dyDescent="0.3">
      <c r="A30" s="40" t="s">
        <v>120</v>
      </c>
      <c r="B30" s="29">
        <v>69103.42</v>
      </c>
      <c r="C30" s="29"/>
      <c r="D30" s="29"/>
      <c r="E30" s="29">
        <f>-E11+B30</f>
        <v>90341.450000000026</v>
      </c>
      <c r="F30" s="30">
        <f>E30/B30*100</f>
        <v>130.73368872336567</v>
      </c>
    </row>
  </sheetData>
  <mergeCells count="5">
    <mergeCell ref="A26:F26"/>
    <mergeCell ref="A20:G20"/>
    <mergeCell ref="A13:G13"/>
    <mergeCell ref="A2:G2"/>
    <mergeCell ref="A1:G1"/>
  </mergeCells>
  <pageMargins left="0.19685039370078741" right="0.1181102362204724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>
      <pane ySplit="2" topLeftCell="A12" activePane="bottomLeft" state="frozen"/>
      <selection activeCell="A9" activeCellId="5" sqref="A12:XFD15 A5:XFD5 A6:XFD6 A7:XFD7 A8:XFD8 A9:XFD9"/>
      <selection pane="bottomLeft" activeCell="G20" sqref="G20"/>
    </sheetView>
  </sheetViews>
  <sheetFormatPr defaultColWidth="9.140625" defaultRowHeight="11.25" x14ac:dyDescent="0.25"/>
  <cols>
    <col min="1" max="1" width="41.7109375" style="8" customWidth="1"/>
    <col min="2" max="4" width="13.28515625" style="6" customWidth="1"/>
    <col min="5" max="5" width="13.28515625" style="12" customWidth="1"/>
    <col min="6" max="7" width="9.85546875" style="12" customWidth="1"/>
    <col min="8" max="9" width="9.140625" style="8"/>
    <col min="10" max="10" width="15" style="8" bestFit="1" customWidth="1"/>
    <col min="11" max="16384" width="9.140625" style="8"/>
  </cols>
  <sheetData>
    <row r="1" spans="1:7" ht="60.75" customHeight="1" thickBot="1" x14ac:dyDescent="0.3">
      <c r="A1" s="179" t="s">
        <v>133</v>
      </c>
      <c r="B1" s="180"/>
      <c r="C1" s="180"/>
      <c r="D1" s="180"/>
      <c r="E1" s="180"/>
      <c r="F1" s="180"/>
      <c r="G1" s="181"/>
    </row>
    <row r="2" spans="1:7" s="2" customFormat="1" ht="46.5" customHeight="1" thickBot="1" x14ac:dyDescent="0.3">
      <c r="A2" s="66" t="s">
        <v>7</v>
      </c>
      <c r="B2" s="62" t="s">
        <v>0</v>
      </c>
      <c r="C2" s="62" t="s">
        <v>1</v>
      </c>
      <c r="D2" s="62" t="s">
        <v>2</v>
      </c>
      <c r="E2" s="62" t="s">
        <v>3</v>
      </c>
      <c r="F2" s="62" t="s">
        <v>4</v>
      </c>
      <c r="G2" s="63" t="s">
        <v>5</v>
      </c>
    </row>
    <row r="3" spans="1:7" s="21" customFormat="1" ht="24.6" customHeight="1" thickBot="1" x14ac:dyDescent="0.3">
      <c r="A3" s="22" t="s">
        <v>93</v>
      </c>
      <c r="B3" s="27"/>
      <c r="C3" s="27"/>
      <c r="D3" s="27"/>
      <c r="E3" s="18"/>
      <c r="F3" s="18"/>
      <c r="G3" s="19"/>
    </row>
    <row r="4" spans="1:7" s="131" customFormat="1" ht="18" customHeight="1" x14ac:dyDescent="0.2">
      <c r="A4" s="132" t="s">
        <v>63</v>
      </c>
      <c r="B4" s="112">
        <v>561408.61</v>
      </c>
      <c r="C4" s="112">
        <v>1201856</v>
      </c>
      <c r="D4" s="112">
        <v>1201856</v>
      </c>
      <c r="E4" s="112">
        <v>612133.63</v>
      </c>
      <c r="F4" s="114">
        <v>109.04</v>
      </c>
      <c r="G4" s="113">
        <v>50.93</v>
      </c>
    </row>
    <row r="5" spans="1:7" s="120" customFormat="1" ht="25.5" x14ac:dyDescent="0.2">
      <c r="A5" s="47" t="s">
        <v>76</v>
      </c>
      <c r="B5" s="24">
        <v>494890.15</v>
      </c>
      <c r="C5" s="24">
        <v>1053900.5</v>
      </c>
      <c r="D5" s="24">
        <v>1053900.5</v>
      </c>
      <c r="E5" s="24">
        <v>537199.51</v>
      </c>
      <c r="F5" s="10">
        <v>108.55</v>
      </c>
      <c r="G5" s="25">
        <v>50.97</v>
      </c>
    </row>
    <row r="6" spans="1:7" s="120" customFormat="1" ht="25.5" x14ac:dyDescent="0.2">
      <c r="A6" s="121" t="s">
        <v>77</v>
      </c>
      <c r="B6" s="24">
        <v>494890.15</v>
      </c>
      <c r="C6" s="122"/>
      <c r="D6" s="122"/>
      <c r="E6" s="24">
        <v>537199.51</v>
      </c>
      <c r="F6" s="10">
        <v>108.55</v>
      </c>
      <c r="G6" s="25"/>
    </row>
    <row r="7" spans="1:7" s="120" customFormat="1" ht="38.25" x14ac:dyDescent="0.2">
      <c r="A7" s="48" t="s">
        <v>78</v>
      </c>
      <c r="B7" s="24">
        <v>494890.15</v>
      </c>
      <c r="C7" s="122"/>
      <c r="D7" s="122"/>
      <c r="E7" s="24">
        <v>537199.51</v>
      </c>
      <c r="F7" s="10">
        <v>108.55</v>
      </c>
      <c r="G7" s="25"/>
    </row>
    <row r="8" spans="1:7" s="120" customFormat="1" ht="18" customHeight="1" x14ac:dyDescent="0.2">
      <c r="A8" s="47" t="s">
        <v>67</v>
      </c>
      <c r="B8" s="24">
        <v>0.42</v>
      </c>
      <c r="C8" s="24">
        <v>0.5</v>
      </c>
      <c r="D8" s="24">
        <v>0.5</v>
      </c>
      <c r="E8" s="24">
        <v>0.04</v>
      </c>
      <c r="F8" s="10">
        <v>9.52</v>
      </c>
      <c r="G8" s="25">
        <v>8</v>
      </c>
    </row>
    <row r="9" spans="1:7" s="120" customFormat="1" ht="18" customHeight="1" x14ac:dyDescent="0.2">
      <c r="A9" s="121" t="s">
        <v>68</v>
      </c>
      <c r="B9" s="24">
        <v>0.42</v>
      </c>
      <c r="C9" s="122"/>
      <c r="D9" s="122"/>
      <c r="E9" s="24">
        <v>0.04</v>
      </c>
      <c r="F9" s="10">
        <v>9.52</v>
      </c>
      <c r="G9" s="25"/>
    </row>
    <row r="10" spans="1:7" s="120" customFormat="1" ht="25.5" x14ac:dyDescent="0.2">
      <c r="A10" s="48" t="s">
        <v>69</v>
      </c>
      <c r="B10" s="24">
        <v>0.42</v>
      </c>
      <c r="C10" s="122"/>
      <c r="D10" s="122"/>
      <c r="E10" s="24">
        <v>0.04</v>
      </c>
      <c r="F10" s="10">
        <v>9.52</v>
      </c>
      <c r="G10" s="25"/>
    </row>
    <row r="11" spans="1:7" s="120" customFormat="1" ht="38.25" x14ac:dyDescent="0.2">
      <c r="A11" s="47" t="s">
        <v>73</v>
      </c>
      <c r="B11" s="24">
        <v>2590</v>
      </c>
      <c r="C11" s="24">
        <v>22500</v>
      </c>
      <c r="D11" s="24">
        <v>22500</v>
      </c>
      <c r="E11" s="24">
        <v>3965</v>
      </c>
      <c r="F11" s="10">
        <v>153.09</v>
      </c>
      <c r="G11" s="25">
        <v>17.62</v>
      </c>
    </row>
    <row r="12" spans="1:7" s="120" customFormat="1" ht="18" customHeight="1" x14ac:dyDescent="0.2">
      <c r="A12" s="121" t="s">
        <v>74</v>
      </c>
      <c r="B12" s="24">
        <v>2590</v>
      </c>
      <c r="C12" s="122"/>
      <c r="D12" s="122"/>
      <c r="E12" s="24">
        <v>3965</v>
      </c>
      <c r="F12" s="10">
        <v>153.09</v>
      </c>
      <c r="G12" s="25"/>
    </row>
    <row r="13" spans="1:7" s="120" customFormat="1" ht="18" customHeight="1" x14ac:dyDescent="0.2">
      <c r="A13" s="48" t="s">
        <v>75</v>
      </c>
      <c r="B13" s="24">
        <v>2590</v>
      </c>
      <c r="C13" s="122"/>
      <c r="D13" s="122"/>
      <c r="E13" s="24">
        <v>3965</v>
      </c>
      <c r="F13" s="10">
        <v>153.09</v>
      </c>
      <c r="G13" s="25"/>
    </row>
    <row r="14" spans="1:7" s="120" customFormat="1" ht="38.25" x14ac:dyDescent="0.2">
      <c r="A14" s="47" t="s">
        <v>137</v>
      </c>
      <c r="B14" s="24">
        <v>476</v>
      </c>
      <c r="C14" s="24">
        <v>700</v>
      </c>
      <c r="D14" s="24">
        <v>700</v>
      </c>
      <c r="E14" s="24">
        <v>626</v>
      </c>
      <c r="F14" s="10">
        <v>131.51</v>
      </c>
      <c r="G14" s="25">
        <v>89.43</v>
      </c>
    </row>
    <row r="15" spans="1:7" s="120" customFormat="1" ht="25.5" x14ac:dyDescent="0.2">
      <c r="A15" s="121" t="s">
        <v>70</v>
      </c>
      <c r="B15" s="24">
        <v>476</v>
      </c>
      <c r="C15" s="122"/>
      <c r="D15" s="122"/>
      <c r="E15" s="24">
        <v>426</v>
      </c>
      <c r="F15" s="10">
        <v>89.5</v>
      </c>
      <c r="G15" s="25"/>
    </row>
    <row r="16" spans="1:7" s="120" customFormat="1" ht="18" customHeight="1" x14ac:dyDescent="0.2">
      <c r="A16" s="48" t="s">
        <v>71</v>
      </c>
      <c r="B16" s="24">
        <v>431</v>
      </c>
      <c r="C16" s="122"/>
      <c r="D16" s="122"/>
      <c r="E16" s="24">
        <v>206</v>
      </c>
      <c r="F16" s="10">
        <v>47.8</v>
      </c>
      <c r="G16" s="25"/>
    </row>
    <row r="17" spans="1:7" s="120" customFormat="1" ht="18" customHeight="1" x14ac:dyDescent="0.2">
      <c r="A17" s="48" t="s">
        <v>72</v>
      </c>
      <c r="B17" s="24">
        <v>45</v>
      </c>
      <c r="C17" s="122"/>
      <c r="D17" s="122"/>
      <c r="E17" s="24">
        <v>220</v>
      </c>
      <c r="F17" s="10">
        <v>488.89</v>
      </c>
      <c r="G17" s="25"/>
    </row>
    <row r="18" spans="1:7" s="120" customFormat="1" ht="51" x14ac:dyDescent="0.2">
      <c r="A18" s="121" t="s">
        <v>138</v>
      </c>
      <c r="B18" s="122"/>
      <c r="C18" s="122"/>
      <c r="D18" s="122"/>
      <c r="E18" s="24">
        <v>200</v>
      </c>
      <c r="F18" s="10"/>
      <c r="G18" s="25"/>
    </row>
    <row r="19" spans="1:7" s="120" customFormat="1" ht="18" customHeight="1" x14ac:dyDescent="0.2">
      <c r="A19" s="48" t="s">
        <v>139</v>
      </c>
      <c r="B19" s="122"/>
      <c r="C19" s="122"/>
      <c r="D19" s="122"/>
      <c r="E19" s="24">
        <v>200</v>
      </c>
      <c r="F19" s="10"/>
      <c r="G19" s="25"/>
    </row>
    <row r="20" spans="1:7" s="120" customFormat="1" ht="25.5" x14ac:dyDescent="0.2">
      <c r="A20" s="47" t="s">
        <v>64</v>
      </c>
      <c r="B20" s="24">
        <v>63452.04</v>
      </c>
      <c r="C20" s="24">
        <v>124755</v>
      </c>
      <c r="D20" s="24">
        <v>124755</v>
      </c>
      <c r="E20" s="24">
        <v>70343.08</v>
      </c>
      <c r="F20" s="10">
        <v>110.86</v>
      </c>
      <c r="G20" s="25">
        <v>56.38</v>
      </c>
    </row>
    <row r="21" spans="1:7" s="120" customFormat="1" ht="38.25" x14ac:dyDescent="0.2">
      <c r="A21" s="121" t="s">
        <v>65</v>
      </c>
      <c r="B21" s="24">
        <v>63452.04</v>
      </c>
      <c r="C21" s="122"/>
      <c r="D21" s="122"/>
      <c r="E21" s="24">
        <v>70343.08</v>
      </c>
      <c r="F21" s="10">
        <v>110.86</v>
      </c>
      <c r="G21" s="25"/>
    </row>
    <row r="22" spans="1:7" s="120" customFormat="1" ht="25.5" x14ac:dyDescent="0.2">
      <c r="A22" s="48" t="s">
        <v>66</v>
      </c>
      <c r="B22" s="24">
        <v>61534.11</v>
      </c>
      <c r="C22" s="122"/>
      <c r="D22" s="122"/>
      <c r="E22" s="24">
        <v>69783.100000000006</v>
      </c>
      <c r="F22" s="10">
        <v>113.41</v>
      </c>
      <c r="G22" s="25"/>
    </row>
    <row r="23" spans="1:7" s="120" customFormat="1" ht="39" thickBot="1" x14ac:dyDescent="0.25">
      <c r="A23" s="160" t="s">
        <v>94</v>
      </c>
      <c r="B23" s="161">
        <v>1917.93</v>
      </c>
      <c r="C23" s="162"/>
      <c r="D23" s="162"/>
      <c r="E23" s="161">
        <v>559.98</v>
      </c>
      <c r="F23" s="163">
        <v>29.2</v>
      </c>
      <c r="G23" s="164"/>
    </row>
    <row r="24" spans="1:7" s="120" customFormat="1" ht="24.6" customHeight="1" thickBot="1" x14ac:dyDescent="0.25">
      <c r="A24" s="22" t="s">
        <v>95</v>
      </c>
      <c r="B24" s="23">
        <v>561408.61</v>
      </c>
      <c r="C24" s="23">
        <v>1201856</v>
      </c>
      <c r="D24" s="23">
        <v>1201856</v>
      </c>
      <c r="E24" s="23">
        <v>612133.63</v>
      </c>
      <c r="F24" s="18">
        <v>109.04</v>
      </c>
      <c r="G24" s="19">
        <v>50.93</v>
      </c>
    </row>
    <row r="25" spans="1:7" s="131" customFormat="1" ht="18" customHeight="1" x14ac:dyDescent="0.2">
      <c r="A25" s="169" t="s">
        <v>15</v>
      </c>
      <c r="B25" s="170">
        <v>652356.01</v>
      </c>
      <c r="C25" s="170">
        <v>1203352.3</v>
      </c>
      <c r="D25" s="170">
        <v>1203352.3</v>
      </c>
      <c r="E25" s="170">
        <v>629513.73</v>
      </c>
      <c r="F25" s="171">
        <v>96.5</v>
      </c>
      <c r="G25" s="172">
        <v>52.31</v>
      </c>
    </row>
    <row r="26" spans="1:7" s="120" customFormat="1" ht="18" customHeight="1" x14ac:dyDescent="0.2">
      <c r="A26" s="47" t="s">
        <v>16</v>
      </c>
      <c r="B26" s="123">
        <v>582461.49</v>
      </c>
      <c r="C26" s="123">
        <v>1065327.04</v>
      </c>
      <c r="D26" s="123">
        <v>1065327.04</v>
      </c>
      <c r="E26" s="123">
        <v>548673.37</v>
      </c>
      <c r="F26" s="124">
        <v>94.2</v>
      </c>
      <c r="G26" s="125">
        <v>51.5</v>
      </c>
    </row>
    <row r="27" spans="1:7" s="120" customFormat="1" ht="18" customHeight="1" x14ac:dyDescent="0.2">
      <c r="A27" s="121" t="s">
        <v>17</v>
      </c>
      <c r="B27" s="123">
        <v>484800.3</v>
      </c>
      <c r="C27" s="126"/>
      <c r="D27" s="126"/>
      <c r="E27" s="123">
        <v>457307.99</v>
      </c>
      <c r="F27" s="124">
        <v>94.33</v>
      </c>
      <c r="G27" s="125"/>
    </row>
    <row r="28" spans="1:7" s="120" customFormat="1" ht="18" customHeight="1" x14ac:dyDescent="0.2">
      <c r="A28" s="48" t="s">
        <v>18</v>
      </c>
      <c r="B28" s="123">
        <v>484800.3</v>
      </c>
      <c r="C28" s="126"/>
      <c r="D28" s="126"/>
      <c r="E28" s="123">
        <v>457307.99</v>
      </c>
      <c r="F28" s="124">
        <v>94.33</v>
      </c>
      <c r="G28" s="125"/>
    </row>
    <row r="29" spans="1:7" s="120" customFormat="1" ht="18" customHeight="1" x14ac:dyDescent="0.2">
      <c r="A29" s="121" t="s">
        <v>57</v>
      </c>
      <c r="B29" s="123">
        <v>17669.2</v>
      </c>
      <c r="C29" s="126"/>
      <c r="D29" s="126"/>
      <c r="E29" s="123">
        <v>15909.59</v>
      </c>
      <c r="F29" s="124">
        <v>90.04</v>
      </c>
      <c r="G29" s="125"/>
    </row>
    <row r="30" spans="1:7" s="120" customFormat="1" ht="18" customHeight="1" x14ac:dyDescent="0.2">
      <c r="A30" s="48" t="s">
        <v>58</v>
      </c>
      <c r="B30" s="123">
        <v>17669.2</v>
      </c>
      <c r="C30" s="126"/>
      <c r="D30" s="126"/>
      <c r="E30" s="123">
        <v>15909.59</v>
      </c>
      <c r="F30" s="124">
        <v>90.04</v>
      </c>
      <c r="G30" s="125"/>
    </row>
    <row r="31" spans="1:7" s="120" customFormat="1" ht="18" customHeight="1" x14ac:dyDescent="0.2">
      <c r="A31" s="121" t="s">
        <v>19</v>
      </c>
      <c r="B31" s="123">
        <v>79991.990000000005</v>
      </c>
      <c r="C31" s="126"/>
      <c r="D31" s="126"/>
      <c r="E31" s="123">
        <v>75455.789999999994</v>
      </c>
      <c r="F31" s="124">
        <v>94.33</v>
      </c>
      <c r="G31" s="125"/>
    </row>
    <row r="32" spans="1:7" s="120" customFormat="1" ht="25.5" x14ac:dyDescent="0.2">
      <c r="A32" s="48" t="s">
        <v>20</v>
      </c>
      <c r="B32" s="123">
        <v>79991.990000000005</v>
      </c>
      <c r="C32" s="126"/>
      <c r="D32" s="126"/>
      <c r="E32" s="123">
        <v>75455.789999999994</v>
      </c>
      <c r="F32" s="124">
        <v>94.33</v>
      </c>
      <c r="G32" s="125"/>
    </row>
    <row r="33" spans="1:7" s="120" customFormat="1" ht="18" customHeight="1" x14ac:dyDescent="0.2">
      <c r="A33" s="47" t="s">
        <v>21</v>
      </c>
      <c r="B33" s="123">
        <v>69568.41</v>
      </c>
      <c r="C33" s="123">
        <v>136887.76</v>
      </c>
      <c r="D33" s="123">
        <v>136887.76</v>
      </c>
      <c r="E33" s="123">
        <v>80782.75</v>
      </c>
      <c r="F33" s="124">
        <v>116.12</v>
      </c>
      <c r="G33" s="125">
        <v>59.01</v>
      </c>
    </row>
    <row r="34" spans="1:7" s="120" customFormat="1" ht="18" customHeight="1" x14ac:dyDescent="0.2">
      <c r="A34" s="121" t="s">
        <v>31</v>
      </c>
      <c r="B34" s="123">
        <v>15929.53</v>
      </c>
      <c r="C34" s="126"/>
      <c r="D34" s="126"/>
      <c r="E34" s="123">
        <v>19297.650000000001</v>
      </c>
      <c r="F34" s="124">
        <v>121.14</v>
      </c>
      <c r="G34" s="125"/>
    </row>
    <row r="35" spans="1:7" s="120" customFormat="1" ht="18" customHeight="1" x14ac:dyDescent="0.2">
      <c r="A35" s="48" t="s">
        <v>32</v>
      </c>
      <c r="B35" s="123">
        <v>3910.49</v>
      </c>
      <c r="C35" s="126"/>
      <c r="D35" s="126"/>
      <c r="E35" s="123">
        <v>5734.09</v>
      </c>
      <c r="F35" s="124">
        <v>146.63</v>
      </c>
      <c r="G35" s="125"/>
    </row>
    <row r="36" spans="1:7" s="120" customFormat="1" ht="25.5" x14ac:dyDescent="0.2">
      <c r="A36" s="48" t="s">
        <v>40</v>
      </c>
      <c r="B36" s="123">
        <v>10265.790000000001</v>
      </c>
      <c r="C36" s="126"/>
      <c r="D36" s="126"/>
      <c r="E36" s="123">
        <v>10533.56</v>
      </c>
      <c r="F36" s="124">
        <v>102.61</v>
      </c>
      <c r="G36" s="125"/>
    </row>
    <row r="37" spans="1:7" s="120" customFormat="1" ht="18" customHeight="1" x14ac:dyDescent="0.2">
      <c r="A37" s="48" t="s">
        <v>41</v>
      </c>
      <c r="B37" s="123">
        <v>1528.25</v>
      </c>
      <c r="C37" s="126"/>
      <c r="D37" s="126"/>
      <c r="E37" s="123">
        <v>2910</v>
      </c>
      <c r="F37" s="124">
        <v>190.41</v>
      </c>
      <c r="G37" s="125"/>
    </row>
    <row r="38" spans="1:7" s="120" customFormat="1" ht="24" customHeight="1" x14ac:dyDescent="0.2">
      <c r="A38" s="48" t="s">
        <v>42</v>
      </c>
      <c r="B38" s="127">
        <v>225</v>
      </c>
      <c r="C38" s="126"/>
      <c r="D38" s="126"/>
      <c r="E38" s="127">
        <v>120</v>
      </c>
      <c r="F38" s="124">
        <v>53.33</v>
      </c>
      <c r="G38" s="125"/>
    </row>
    <row r="39" spans="1:7" s="120" customFormat="1" ht="18" customHeight="1" x14ac:dyDescent="0.2">
      <c r="A39" s="121" t="s">
        <v>22</v>
      </c>
      <c r="B39" s="123">
        <v>20322.88</v>
      </c>
      <c r="C39" s="126"/>
      <c r="D39" s="126"/>
      <c r="E39" s="123">
        <v>19774.57</v>
      </c>
      <c r="F39" s="124">
        <v>97.3</v>
      </c>
      <c r="G39" s="125"/>
    </row>
    <row r="40" spans="1:7" s="120" customFormat="1" ht="25.5" x14ac:dyDescent="0.2">
      <c r="A40" s="48" t="s">
        <v>23</v>
      </c>
      <c r="B40" s="123">
        <v>3680.94</v>
      </c>
      <c r="C40" s="126"/>
      <c r="D40" s="126"/>
      <c r="E40" s="123">
        <v>1607.01</v>
      </c>
      <c r="F40" s="124">
        <v>43.66</v>
      </c>
      <c r="G40" s="125"/>
    </row>
    <row r="41" spans="1:7" s="120" customFormat="1" ht="18" customHeight="1" x14ac:dyDescent="0.2">
      <c r="A41" s="48" t="s">
        <v>24</v>
      </c>
      <c r="B41" s="123">
        <v>7750.69</v>
      </c>
      <c r="C41" s="126"/>
      <c r="D41" s="126"/>
      <c r="E41" s="123">
        <v>6499.41</v>
      </c>
      <c r="F41" s="124">
        <v>83.86</v>
      </c>
      <c r="G41" s="125"/>
    </row>
    <row r="42" spans="1:7" s="120" customFormat="1" ht="18" customHeight="1" x14ac:dyDescent="0.2">
      <c r="A42" s="48" t="s">
        <v>43</v>
      </c>
      <c r="B42" s="123">
        <v>7645.22</v>
      </c>
      <c r="C42" s="126"/>
      <c r="D42" s="126"/>
      <c r="E42" s="123">
        <v>10883.38</v>
      </c>
      <c r="F42" s="124">
        <v>142.36000000000001</v>
      </c>
      <c r="G42" s="125"/>
    </row>
    <row r="43" spans="1:7" s="120" customFormat="1" ht="25.5" x14ac:dyDescent="0.2">
      <c r="A43" s="48" t="s">
        <v>44</v>
      </c>
      <c r="B43" s="127">
        <v>746.38</v>
      </c>
      <c r="C43" s="126"/>
      <c r="D43" s="126"/>
      <c r="E43" s="127">
        <v>428.52</v>
      </c>
      <c r="F43" s="124">
        <v>57.41</v>
      </c>
      <c r="G43" s="125"/>
    </row>
    <row r="44" spans="1:7" s="120" customFormat="1" ht="18" customHeight="1" x14ac:dyDescent="0.2">
      <c r="A44" s="48" t="s">
        <v>140</v>
      </c>
      <c r="B44" s="127">
        <v>499.65</v>
      </c>
      <c r="C44" s="126"/>
      <c r="D44" s="126"/>
      <c r="E44" s="127">
        <v>356.25</v>
      </c>
      <c r="F44" s="124">
        <v>71.3</v>
      </c>
      <c r="G44" s="125"/>
    </row>
    <row r="45" spans="1:7" s="120" customFormat="1" ht="18" customHeight="1" x14ac:dyDescent="0.2">
      <c r="A45" s="121" t="s">
        <v>25</v>
      </c>
      <c r="B45" s="123">
        <v>30561.32</v>
      </c>
      <c r="C45" s="126"/>
      <c r="D45" s="126"/>
      <c r="E45" s="123">
        <v>38172.42</v>
      </c>
      <c r="F45" s="124">
        <v>124.9</v>
      </c>
      <c r="G45" s="125"/>
    </row>
    <row r="46" spans="1:7" s="120" customFormat="1" ht="25.5" x14ac:dyDescent="0.2">
      <c r="A46" s="48" t="s">
        <v>125</v>
      </c>
      <c r="B46" s="123">
        <v>2847.18</v>
      </c>
      <c r="C46" s="126"/>
      <c r="D46" s="126"/>
      <c r="E46" s="123">
        <v>3115.84</v>
      </c>
      <c r="F46" s="124">
        <v>109.44</v>
      </c>
      <c r="G46" s="125"/>
    </row>
    <row r="47" spans="1:7" s="120" customFormat="1" ht="25.5" x14ac:dyDescent="0.2">
      <c r="A47" s="48" t="s">
        <v>45</v>
      </c>
      <c r="B47" s="123">
        <v>3193.11</v>
      </c>
      <c r="C47" s="126"/>
      <c r="D47" s="126"/>
      <c r="E47" s="123">
        <v>9310.3700000000008</v>
      </c>
      <c r="F47" s="124">
        <v>291.58</v>
      </c>
      <c r="G47" s="125"/>
    </row>
    <row r="48" spans="1:7" s="120" customFormat="1" ht="18" customHeight="1" x14ac:dyDescent="0.2">
      <c r="A48" s="48" t="s">
        <v>33</v>
      </c>
      <c r="B48" s="127">
        <v>800</v>
      </c>
      <c r="C48" s="126"/>
      <c r="D48" s="126"/>
      <c r="E48" s="123">
        <v>2033.5</v>
      </c>
      <c r="F48" s="124">
        <v>254.19</v>
      </c>
      <c r="G48" s="125"/>
    </row>
    <row r="49" spans="1:7" s="120" customFormat="1" ht="18" customHeight="1" x14ac:dyDescent="0.2">
      <c r="A49" s="48" t="s">
        <v>46</v>
      </c>
      <c r="B49" s="123">
        <v>3555.8</v>
      </c>
      <c r="C49" s="126"/>
      <c r="D49" s="126"/>
      <c r="E49" s="123">
        <v>4774.51</v>
      </c>
      <c r="F49" s="124">
        <v>134.27000000000001</v>
      </c>
      <c r="G49" s="125"/>
    </row>
    <row r="50" spans="1:7" s="120" customFormat="1" ht="18" customHeight="1" x14ac:dyDescent="0.2">
      <c r="A50" s="48" t="s">
        <v>47</v>
      </c>
      <c r="B50" s="123">
        <v>12708</v>
      </c>
      <c r="C50" s="126"/>
      <c r="D50" s="126"/>
      <c r="E50" s="123">
        <v>12932.09</v>
      </c>
      <c r="F50" s="124">
        <v>101.76</v>
      </c>
      <c r="G50" s="125"/>
    </row>
    <row r="51" spans="1:7" s="120" customFormat="1" ht="18" customHeight="1" x14ac:dyDescent="0.2">
      <c r="A51" s="48" t="s">
        <v>48</v>
      </c>
      <c r="B51" s="123">
        <v>1920</v>
      </c>
      <c r="C51" s="126"/>
      <c r="D51" s="126"/>
      <c r="E51" s="127">
        <v>320</v>
      </c>
      <c r="F51" s="124">
        <v>16.670000000000002</v>
      </c>
      <c r="G51" s="125"/>
    </row>
    <row r="52" spans="1:7" s="120" customFormat="1" ht="18" customHeight="1" x14ac:dyDescent="0.2">
      <c r="A52" s="48" t="s">
        <v>26</v>
      </c>
      <c r="B52" s="123">
        <v>2290.69</v>
      </c>
      <c r="C52" s="126"/>
      <c r="D52" s="126"/>
      <c r="E52" s="123">
        <v>2256.08</v>
      </c>
      <c r="F52" s="124">
        <v>98.49</v>
      </c>
      <c r="G52" s="125"/>
    </row>
    <row r="53" spans="1:7" s="120" customFormat="1" ht="18" customHeight="1" x14ac:dyDescent="0.2">
      <c r="A53" s="48" t="s">
        <v>49</v>
      </c>
      <c r="B53" s="123">
        <v>1436.12</v>
      </c>
      <c r="C53" s="126"/>
      <c r="D53" s="126"/>
      <c r="E53" s="123">
        <v>1568.9</v>
      </c>
      <c r="F53" s="124">
        <v>109.25</v>
      </c>
      <c r="G53" s="125"/>
    </row>
    <row r="54" spans="1:7" s="120" customFormat="1" ht="18" customHeight="1" x14ac:dyDescent="0.2">
      <c r="A54" s="48" t="s">
        <v>27</v>
      </c>
      <c r="B54" s="123">
        <v>1810.42</v>
      </c>
      <c r="C54" s="126"/>
      <c r="D54" s="126"/>
      <c r="E54" s="123">
        <v>1861.13</v>
      </c>
      <c r="F54" s="124">
        <v>102.8</v>
      </c>
      <c r="G54" s="125"/>
    </row>
    <row r="55" spans="1:7" s="120" customFormat="1" ht="25.5" x14ac:dyDescent="0.2">
      <c r="A55" s="121" t="s">
        <v>50</v>
      </c>
      <c r="B55" s="123">
        <v>1262.3900000000001</v>
      </c>
      <c r="C55" s="126"/>
      <c r="D55" s="126"/>
      <c r="E55" s="123">
        <v>1826.28</v>
      </c>
      <c r="F55" s="124">
        <v>144.66999999999999</v>
      </c>
      <c r="G55" s="125"/>
    </row>
    <row r="56" spans="1:7" s="120" customFormat="1" ht="25.5" x14ac:dyDescent="0.2">
      <c r="A56" s="48" t="s">
        <v>51</v>
      </c>
      <c r="B56" s="123">
        <v>1262.3900000000001</v>
      </c>
      <c r="C56" s="126"/>
      <c r="D56" s="126"/>
      <c r="E56" s="123">
        <v>1826.28</v>
      </c>
      <c r="F56" s="124">
        <v>144.66999999999999</v>
      </c>
      <c r="G56" s="125"/>
    </row>
    <row r="57" spans="1:7" s="120" customFormat="1" ht="18" customHeight="1" x14ac:dyDescent="0.2">
      <c r="A57" s="121" t="s">
        <v>29</v>
      </c>
      <c r="B57" s="123">
        <v>1492.29</v>
      </c>
      <c r="C57" s="126"/>
      <c r="D57" s="126"/>
      <c r="E57" s="123">
        <v>1711.83</v>
      </c>
      <c r="F57" s="124">
        <v>114.71</v>
      </c>
      <c r="G57" s="125"/>
    </row>
    <row r="58" spans="1:7" s="120" customFormat="1" ht="18" customHeight="1" x14ac:dyDescent="0.2">
      <c r="A58" s="48" t="s">
        <v>34</v>
      </c>
      <c r="B58" s="127">
        <v>103.32</v>
      </c>
      <c r="C58" s="126"/>
      <c r="D58" s="126"/>
      <c r="E58" s="127"/>
      <c r="F58" s="124"/>
      <c r="G58" s="125"/>
    </row>
    <row r="59" spans="1:7" s="120" customFormat="1" ht="18" customHeight="1" x14ac:dyDescent="0.2">
      <c r="A59" s="48" t="s">
        <v>30</v>
      </c>
      <c r="B59" s="127">
        <v>40</v>
      </c>
      <c r="C59" s="126"/>
      <c r="D59" s="126"/>
      <c r="E59" s="127">
        <v>65</v>
      </c>
      <c r="F59" s="124">
        <v>162.5</v>
      </c>
      <c r="G59" s="125"/>
    </row>
    <row r="60" spans="1:7" s="120" customFormat="1" ht="18" customHeight="1" x14ac:dyDescent="0.2">
      <c r="A60" s="48" t="s">
        <v>52</v>
      </c>
      <c r="B60" s="123">
        <v>1332</v>
      </c>
      <c r="C60" s="126"/>
      <c r="D60" s="126"/>
      <c r="E60" s="123">
        <v>1571.49</v>
      </c>
      <c r="F60" s="124">
        <v>117.98</v>
      </c>
      <c r="G60" s="125"/>
    </row>
    <row r="61" spans="1:7" s="120" customFormat="1" ht="25.5" customHeight="1" x14ac:dyDescent="0.2">
      <c r="A61" s="48" t="s">
        <v>35</v>
      </c>
      <c r="B61" s="127">
        <v>16.97</v>
      </c>
      <c r="C61" s="126"/>
      <c r="D61" s="126"/>
      <c r="E61" s="127">
        <v>75.34</v>
      </c>
      <c r="F61" s="124">
        <v>443.96</v>
      </c>
      <c r="G61" s="125"/>
    </row>
    <row r="62" spans="1:7" s="120" customFormat="1" ht="18" customHeight="1" x14ac:dyDescent="0.2">
      <c r="A62" s="47" t="s">
        <v>53</v>
      </c>
      <c r="B62" s="127">
        <v>326.11</v>
      </c>
      <c r="C62" s="127">
        <v>404</v>
      </c>
      <c r="D62" s="127">
        <v>404</v>
      </c>
      <c r="E62" s="127">
        <v>57.61</v>
      </c>
      <c r="F62" s="124">
        <v>17.670000000000002</v>
      </c>
      <c r="G62" s="125">
        <v>14.26</v>
      </c>
    </row>
    <row r="63" spans="1:7" s="120" customFormat="1" ht="18" customHeight="1" x14ac:dyDescent="0.2">
      <c r="A63" s="121" t="s">
        <v>54</v>
      </c>
      <c r="B63" s="127">
        <v>326.11</v>
      </c>
      <c r="C63" s="126"/>
      <c r="D63" s="126"/>
      <c r="E63" s="127">
        <v>57.61</v>
      </c>
      <c r="F63" s="124">
        <v>17.670000000000002</v>
      </c>
      <c r="G63" s="125"/>
    </row>
    <row r="64" spans="1:7" s="120" customFormat="1" ht="25.5" x14ac:dyDescent="0.2">
      <c r="A64" s="48" t="s">
        <v>55</v>
      </c>
      <c r="B64" s="127">
        <v>323.25</v>
      </c>
      <c r="C64" s="126"/>
      <c r="D64" s="126"/>
      <c r="E64" s="127">
        <v>55.79</v>
      </c>
      <c r="F64" s="124">
        <v>17.260000000000002</v>
      </c>
      <c r="G64" s="125"/>
    </row>
    <row r="65" spans="1:7" s="120" customFormat="1" ht="18" customHeight="1" x14ac:dyDescent="0.2">
      <c r="A65" s="48" t="s">
        <v>56</v>
      </c>
      <c r="B65" s="127">
        <v>2.86</v>
      </c>
      <c r="C65" s="126"/>
      <c r="D65" s="126"/>
      <c r="E65" s="127">
        <v>1.82</v>
      </c>
      <c r="F65" s="124">
        <v>63.64</v>
      </c>
      <c r="G65" s="125"/>
    </row>
    <row r="66" spans="1:7" s="120" customFormat="1" ht="25.5" x14ac:dyDescent="0.2">
      <c r="A66" s="47" t="s">
        <v>126</v>
      </c>
      <c r="B66" s="126"/>
      <c r="C66" s="127">
        <v>733.5</v>
      </c>
      <c r="D66" s="127">
        <v>733.5</v>
      </c>
      <c r="E66" s="126"/>
      <c r="F66" s="124"/>
      <c r="G66" s="125"/>
    </row>
    <row r="67" spans="1:7" s="131" customFormat="1" ht="18" customHeight="1" x14ac:dyDescent="0.2">
      <c r="A67" s="159" t="s">
        <v>36</v>
      </c>
      <c r="B67" s="128">
        <v>3431.99</v>
      </c>
      <c r="C67" s="128">
        <v>6503.7</v>
      </c>
      <c r="D67" s="128">
        <v>6503.7</v>
      </c>
      <c r="E67" s="128">
        <v>3857.93</v>
      </c>
      <c r="F67" s="129">
        <v>112.41</v>
      </c>
      <c r="G67" s="130">
        <v>59.32</v>
      </c>
    </row>
    <row r="68" spans="1:7" s="120" customFormat="1" ht="25.5" x14ac:dyDescent="0.2">
      <c r="A68" s="47" t="s">
        <v>37</v>
      </c>
      <c r="B68" s="123">
        <v>3431.99</v>
      </c>
      <c r="C68" s="123">
        <v>6503.7</v>
      </c>
      <c r="D68" s="123">
        <v>6503.7</v>
      </c>
      <c r="E68" s="123">
        <v>3857.93</v>
      </c>
      <c r="F68" s="124">
        <v>112.41</v>
      </c>
      <c r="G68" s="125">
        <v>59.32</v>
      </c>
    </row>
    <row r="69" spans="1:7" s="120" customFormat="1" ht="18" customHeight="1" x14ac:dyDescent="0.2">
      <c r="A69" s="121" t="s">
        <v>38</v>
      </c>
      <c r="B69" s="123">
        <v>3431.99</v>
      </c>
      <c r="C69" s="126"/>
      <c r="D69" s="126"/>
      <c r="E69" s="123">
        <v>3857.93</v>
      </c>
      <c r="F69" s="124">
        <v>112.41</v>
      </c>
      <c r="G69" s="125"/>
    </row>
    <row r="70" spans="1:7" s="120" customFormat="1" ht="18" customHeight="1" x14ac:dyDescent="0.2">
      <c r="A70" s="48" t="s">
        <v>39</v>
      </c>
      <c r="B70" s="123">
        <v>1542.48</v>
      </c>
      <c r="C70" s="126"/>
      <c r="D70" s="126"/>
      <c r="E70" s="127">
        <v>997.5</v>
      </c>
      <c r="F70" s="124">
        <v>64.67</v>
      </c>
      <c r="G70" s="125"/>
    </row>
    <row r="71" spans="1:7" s="120" customFormat="1" ht="18" customHeight="1" x14ac:dyDescent="0.2">
      <c r="A71" s="48" t="s">
        <v>62</v>
      </c>
      <c r="B71" s="126"/>
      <c r="C71" s="126"/>
      <c r="D71" s="126"/>
      <c r="E71" s="123">
        <v>2205.44</v>
      </c>
      <c r="F71" s="124"/>
      <c r="G71" s="125"/>
    </row>
    <row r="72" spans="1:7" s="120" customFormat="1" ht="18" customHeight="1" x14ac:dyDescent="0.2">
      <c r="A72" s="48" t="s">
        <v>127</v>
      </c>
      <c r="B72" s="127">
        <v>194.88</v>
      </c>
      <c r="C72" s="126"/>
      <c r="D72" s="126"/>
      <c r="E72" s="126"/>
      <c r="F72" s="124"/>
      <c r="G72" s="125"/>
    </row>
    <row r="73" spans="1:7" s="120" customFormat="1" ht="18" customHeight="1" x14ac:dyDescent="0.2">
      <c r="A73" s="48" t="s">
        <v>128</v>
      </c>
      <c r="B73" s="123">
        <v>1694.63</v>
      </c>
      <c r="C73" s="126"/>
      <c r="D73" s="126"/>
      <c r="E73" s="127">
        <v>195</v>
      </c>
      <c r="F73" s="124">
        <v>11.51</v>
      </c>
      <c r="G73" s="125"/>
    </row>
    <row r="74" spans="1:7" s="120" customFormat="1" ht="26.25" thickBot="1" x14ac:dyDescent="0.25">
      <c r="A74" s="160" t="s">
        <v>141</v>
      </c>
      <c r="B74" s="165"/>
      <c r="C74" s="165"/>
      <c r="D74" s="165"/>
      <c r="E74" s="166">
        <v>459.99</v>
      </c>
      <c r="F74" s="167"/>
      <c r="G74" s="168"/>
    </row>
    <row r="75" spans="1:7" s="120" customFormat="1" ht="24.6" customHeight="1" thickBot="1" x14ac:dyDescent="0.25">
      <c r="A75" s="22" t="s">
        <v>96</v>
      </c>
      <c r="B75" s="23">
        <v>655788</v>
      </c>
      <c r="C75" s="23">
        <v>1209856</v>
      </c>
      <c r="D75" s="23">
        <v>1209856</v>
      </c>
      <c r="E75" s="23">
        <v>633371.66</v>
      </c>
      <c r="F75" s="173">
        <v>96.58</v>
      </c>
      <c r="G75" s="174">
        <v>52.35</v>
      </c>
    </row>
  </sheetData>
  <mergeCells count="1">
    <mergeCell ref="A1:G1"/>
  </mergeCells>
  <pageMargins left="0.31496062992125984" right="0.11811023622047245" top="0.35433070866141736" bottom="0.15748031496062992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pane ySplit="2" topLeftCell="A10" activePane="bottomLeft" state="frozen"/>
      <selection activeCell="A9" activeCellId="5" sqref="A12:XFD15 A5:XFD5 A6:XFD6 A7:XFD7 A8:XFD8 A9:XFD9"/>
      <selection pane="bottomLeft" activeCell="G20" sqref="G20"/>
    </sheetView>
  </sheetViews>
  <sheetFormatPr defaultColWidth="9.140625" defaultRowHeight="11.25" x14ac:dyDescent="0.15"/>
  <cols>
    <col min="1" max="1" width="41.7109375" style="1" customWidth="1"/>
    <col min="2" max="5" width="13.28515625" style="11" customWidth="1"/>
    <col min="6" max="7" width="9.85546875" style="12" customWidth="1"/>
    <col min="8" max="16384" width="9.140625" style="1"/>
  </cols>
  <sheetData>
    <row r="1" spans="1:7" ht="55.5" customHeight="1" thickBot="1" x14ac:dyDescent="0.2">
      <c r="A1" s="179" t="s">
        <v>134</v>
      </c>
      <c r="B1" s="180"/>
      <c r="C1" s="180"/>
      <c r="D1" s="180"/>
      <c r="E1" s="180"/>
      <c r="F1" s="180"/>
      <c r="G1" s="181"/>
    </row>
    <row r="2" spans="1:7" s="7" customFormat="1" ht="55.5" customHeight="1" thickBot="1" x14ac:dyDescent="0.2">
      <c r="A2" s="70" t="s">
        <v>91</v>
      </c>
      <c r="B2" s="71" t="s">
        <v>0</v>
      </c>
      <c r="C2" s="71" t="s">
        <v>1</v>
      </c>
      <c r="D2" s="71" t="s">
        <v>2</v>
      </c>
      <c r="E2" s="71" t="s">
        <v>3</v>
      </c>
      <c r="F2" s="71" t="s">
        <v>4</v>
      </c>
      <c r="G2" s="73" t="s">
        <v>5</v>
      </c>
    </row>
    <row r="3" spans="1:7" s="21" customFormat="1" ht="22.9" customHeight="1" thickBot="1" x14ac:dyDescent="0.3">
      <c r="A3" s="88" t="s">
        <v>93</v>
      </c>
      <c r="B3" s="49"/>
      <c r="C3" s="49"/>
      <c r="D3" s="49"/>
      <c r="E3" s="49"/>
      <c r="F3" s="50"/>
      <c r="G3" s="87"/>
    </row>
    <row r="4" spans="1:7" s="120" customFormat="1" ht="18.600000000000001" customHeight="1" x14ac:dyDescent="0.2">
      <c r="A4" s="117" t="s">
        <v>79</v>
      </c>
      <c r="B4" s="115">
        <v>5495.27</v>
      </c>
      <c r="C4" s="115">
        <v>15942.86</v>
      </c>
      <c r="D4" s="115">
        <v>15942.86</v>
      </c>
      <c r="E4" s="115">
        <v>5603.37</v>
      </c>
      <c r="F4" s="116">
        <v>101.97</v>
      </c>
      <c r="G4" s="118">
        <v>35.15</v>
      </c>
    </row>
    <row r="5" spans="1:7" s="134" customFormat="1" ht="18.600000000000001" customHeight="1" x14ac:dyDescent="0.25">
      <c r="A5" s="133" t="s">
        <v>80</v>
      </c>
      <c r="B5" s="90">
        <v>5495.27</v>
      </c>
      <c r="C5" s="90">
        <v>15942.86</v>
      </c>
      <c r="D5" s="90">
        <v>15942.86</v>
      </c>
      <c r="E5" s="90">
        <v>5603.37</v>
      </c>
      <c r="F5" s="94">
        <v>101.97</v>
      </c>
      <c r="G5" s="97">
        <v>35.15</v>
      </c>
    </row>
    <row r="6" spans="1:7" s="120" customFormat="1" ht="18.600000000000001" customHeight="1" x14ac:dyDescent="0.2">
      <c r="A6" s="85" t="s">
        <v>81</v>
      </c>
      <c r="B6" s="90">
        <v>476.42</v>
      </c>
      <c r="C6" s="90">
        <v>700.5</v>
      </c>
      <c r="D6" s="90">
        <v>700.5</v>
      </c>
      <c r="E6" s="90">
        <v>426.04</v>
      </c>
      <c r="F6" s="94">
        <v>89.43</v>
      </c>
      <c r="G6" s="97">
        <v>60.82</v>
      </c>
    </row>
    <row r="7" spans="1:7" s="134" customFormat="1" ht="25.5" x14ac:dyDescent="0.25">
      <c r="A7" s="133" t="s">
        <v>82</v>
      </c>
      <c r="B7" s="90">
        <v>476.42</v>
      </c>
      <c r="C7" s="90">
        <v>700.5</v>
      </c>
      <c r="D7" s="90">
        <v>700.5</v>
      </c>
      <c r="E7" s="90">
        <v>426.04</v>
      </c>
      <c r="F7" s="94">
        <v>89.43</v>
      </c>
      <c r="G7" s="97">
        <v>60.82</v>
      </c>
    </row>
    <row r="8" spans="1:7" s="120" customFormat="1" ht="18.600000000000001" customHeight="1" x14ac:dyDescent="0.2">
      <c r="A8" s="85" t="s">
        <v>84</v>
      </c>
      <c r="B8" s="90">
        <v>54941.52</v>
      </c>
      <c r="C8" s="90">
        <v>122900</v>
      </c>
      <c r="D8" s="90">
        <v>122900</v>
      </c>
      <c r="E8" s="90">
        <v>61762.25</v>
      </c>
      <c r="F8" s="94">
        <v>112.41</v>
      </c>
      <c r="G8" s="97">
        <v>50.25</v>
      </c>
    </row>
    <row r="9" spans="1:7" s="134" customFormat="1" ht="25.5" x14ac:dyDescent="0.25">
      <c r="A9" s="133" t="s">
        <v>85</v>
      </c>
      <c r="B9" s="90">
        <v>2590</v>
      </c>
      <c r="C9" s="90">
        <v>22500</v>
      </c>
      <c r="D9" s="90">
        <v>22500</v>
      </c>
      <c r="E9" s="90">
        <v>3965</v>
      </c>
      <c r="F9" s="94">
        <v>153.09</v>
      </c>
      <c r="G9" s="97">
        <v>17.62</v>
      </c>
    </row>
    <row r="10" spans="1:7" s="134" customFormat="1" ht="25.5" x14ac:dyDescent="0.25">
      <c r="A10" s="133" t="s">
        <v>86</v>
      </c>
      <c r="B10" s="90">
        <v>52351.519999999997</v>
      </c>
      <c r="C10" s="90">
        <v>100400</v>
      </c>
      <c r="D10" s="90">
        <v>100400</v>
      </c>
      <c r="E10" s="90">
        <v>57797.25</v>
      </c>
      <c r="F10" s="94">
        <v>110.4</v>
      </c>
      <c r="G10" s="97">
        <v>51.57</v>
      </c>
    </row>
    <row r="11" spans="1:7" s="120" customFormat="1" ht="18.600000000000001" customHeight="1" x14ac:dyDescent="0.2">
      <c r="A11" s="85" t="s">
        <v>88</v>
      </c>
      <c r="B11" s="90">
        <v>500495.4</v>
      </c>
      <c r="C11" s="90">
        <v>1062312.6399999999</v>
      </c>
      <c r="D11" s="90">
        <v>1062312.6399999999</v>
      </c>
      <c r="E11" s="90">
        <v>544141.97</v>
      </c>
      <c r="F11" s="94">
        <v>108.72</v>
      </c>
      <c r="G11" s="97">
        <v>51.22</v>
      </c>
    </row>
    <row r="12" spans="1:7" s="134" customFormat="1" ht="18.600000000000001" customHeight="1" x14ac:dyDescent="0.25">
      <c r="A12" s="133" t="s">
        <v>142</v>
      </c>
      <c r="B12" s="90"/>
      <c r="C12" s="90">
        <v>1057757.6399999999</v>
      </c>
      <c r="D12" s="90">
        <v>1057757.6399999999</v>
      </c>
      <c r="E12" s="90">
        <v>542164.13</v>
      </c>
      <c r="F12" s="94"/>
      <c r="G12" s="97">
        <v>51.26</v>
      </c>
    </row>
    <row r="13" spans="1:7" s="134" customFormat="1" ht="18.600000000000001" customHeight="1" x14ac:dyDescent="0.25">
      <c r="A13" s="133" t="s">
        <v>143</v>
      </c>
      <c r="B13" s="90"/>
      <c r="C13" s="90">
        <v>1500</v>
      </c>
      <c r="D13" s="90">
        <v>1500</v>
      </c>
      <c r="E13" s="90">
        <v>861.7</v>
      </c>
      <c r="F13" s="94"/>
      <c r="G13" s="97">
        <v>57.45</v>
      </c>
    </row>
    <row r="14" spans="1:7" s="134" customFormat="1" ht="18.600000000000001" customHeight="1" x14ac:dyDescent="0.25">
      <c r="A14" s="133" t="s">
        <v>144</v>
      </c>
      <c r="B14" s="90"/>
      <c r="C14" s="90">
        <v>3055</v>
      </c>
      <c r="D14" s="90">
        <v>3055</v>
      </c>
      <c r="E14" s="90">
        <v>1116.1400000000001</v>
      </c>
      <c r="F14" s="94"/>
      <c r="G14" s="97">
        <v>36.53</v>
      </c>
    </row>
    <row r="15" spans="1:7" s="134" customFormat="1" ht="18.600000000000001" customHeight="1" x14ac:dyDescent="0.25">
      <c r="A15" s="133" t="s">
        <v>97</v>
      </c>
      <c r="B15" s="90">
        <v>1709.51</v>
      </c>
      <c r="C15" s="90"/>
      <c r="D15" s="90"/>
      <c r="E15" s="90"/>
      <c r="F15" s="94"/>
      <c r="G15" s="97"/>
    </row>
    <row r="16" spans="1:7" s="134" customFormat="1" ht="18.600000000000001" customHeight="1" x14ac:dyDescent="0.25">
      <c r="A16" s="133" t="s">
        <v>89</v>
      </c>
      <c r="B16" s="90">
        <v>494890.15</v>
      </c>
      <c r="C16" s="90"/>
      <c r="D16" s="90"/>
      <c r="E16" s="90"/>
      <c r="F16" s="94"/>
      <c r="G16" s="97"/>
    </row>
    <row r="17" spans="1:7" s="134" customFormat="1" ht="18.600000000000001" customHeight="1" x14ac:dyDescent="0.25">
      <c r="A17" s="133" t="s">
        <v>90</v>
      </c>
      <c r="B17" s="90">
        <v>3895.74</v>
      </c>
      <c r="C17" s="90"/>
      <c r="D17" s="90"/>
      <c r="E17" s="90"/>
      <c r="F17" s="94"/>
      <c r="G17" s="97"/>
    </row>
    <row r="18" spans="1:7" s="120" customFormat="1" ht="18.600000000000001" customHeight="1" x14ac:dyDescent="0.2">
      <c r="A18" s="85" t="s">
        <v>145</v>
      </c>
      <c r="B18" s="90"/>
      <c r="C18" s="90"/>
      <c r="D18" s="90"/>
      <c r="E18" s="90">
        <v>200</v>
      </c>
      <c r="F18" s="94"/>
      <c r="G18" s="97"/>
    </row>
    <row r="19" spans="1:7" s="134" customFormat="1" ht="18.600000000000001" customHeight="1" thickBot="1" x14ac:dyDescent="0.3">
      <c r="A19" s="135" t="s">
        <v>146</v>
      </c>
      <c r="B19" s="91"/>
      <c r="C19" s="91"/>
      <c r="D19" s="91"/>
      <c r="E19" s="91">
        <v>200</v>
      </c>
      <c r="F19" s="93"/>
      <c r="G19" s="98"/>
    </row>
    <row r="20" spans="1:7" s="120" customFormat="1" ht="22.9" customHeight="1" thickBot="1" x14ac:dyDescent="0.25">
      <c r="A20" s="88" t="s">
        <v>95</v>
      </c>
      <c r="B20" s="92">
        <v>561408.61</v>
      </c>
      <c r="C20" s="92">
        <v>1201856</v>
      </c>
      <c r="D20" s="92">
        <v>1201856</v>
      </c>
      <c r="E20" s="92">
        <v>612133.63</v>
      </c>
      <c r="F20" s="50">
        <v>109.04</v>
      </c>
      <c r="G20" s="87">
        <v>50.93</v>
      </c>
    </row>
    <row r="21" spans="1:7" s="120" customFormat="1" ht="18.600000000000001" customHeight="1" x14ac:dyDescent="0.2">
      <c r="A21" s="86" t="s">
        <v>79</v>
      </c>
      <c r="B21" s="89">
        <v>7321.85</v>
      </c>
      <c r="C21" s="89">
        <v>15942.86</v>
      </c>
      <c r="D21" s="89">
        <v>15942.86</v>
      </c>
      <c r="E21" s="89">
        <v>5364.16</v>
      </c>
      <c r="F21" s="95">
        <v>73.260000000000005</v>
      </c>
      <c r="G21" s="96">
        <v>33.65</v>
      </c>
    </row>
    <row r="22" spans="1:7" s="134" customFormat="1" ht="18.600000000000001" customHeight="1" x14ac:dyDescent="0.25">
      <c r="A22" s="133" t="s">
        <v>80</v>
      </c>
      <c r="B22" s="90">
        <v>7321.85</v>
      </c>
      <c r="C22" s="90">
        <v>15942.86</v>
      </c>
      <c r="D22" s="90">
        <v>15942.86</v>
      </c>
      <c r="E22" s="90">
        <v>5364.16</v>
      </c>
      <c r="F22" s="94">
        <v>73.260000000000005</v>
      </c>
      <c r="G22" s="97">
        <v>33.65</v>
      </c>
    </row>
    <row r="23" spans="1:7" s="120" customFormat="1" ht="18.600000000000001" customHeight="1" x14ac:dyDescent="0.2">
      <c r="A23" s="85" t="s">
        <v>81</v>
      </c>
      <c r="B23" s="90">
        <v>253.41</v>
      </c>
      <c r="C23" s="90">
        <v>3700.5</v>
      </c>
      <c r="D23" s="90">
        <v>3700.5</v>
      </c>
      <c r="E23" s="90">
        <v>140.13999999999999</v>
      </c>
      <c r="F23" s="94">
        <v>55.3</v>
      </c>
      <c r="G23" s="97">
        <v>3.79</v>
      </c>
    </row>
    <row r="24" spans="1:7" s="134" customFormat="1" ht="25.5" x14ac:dyDescent="0.25">
      <c r="A24" s="133" t="s">
        <v>82</v>
      </c>
      <c r="B24" s="90">
        <v>253.41</v>
      </c>
      <c r="C24" s="90">
        <v>700.5</v>
      </c>
      <c r="D24" s="90">
        <v>700.5</v>
      </c>
      <c r="E24" s="90">
        <v>140.13999999999999</v>
      </c>
      <c r="F24" s="94">
        <v>55.3</v>
      </c>
      <c r="G24" s="97">
        <v>20.010000000000002</v>
      </c>
    </row>
    <row r="25" spans="1:7" s="134" customFormat="1" ht="25.5" x14ac:dyDescent="0.25">
      <c r="A25" s="133" t="s">
        <v>83</v>
      </c>
      <c r="B25" s="90"/>
      <c r="C25" s="90">
        <v>3000</v>
      </c>
      <c r="D25" s="90">
        <v>3000</v>
      </c>
      <c r="E25" s="90"/>
      <c r="F25" s="94"/>
      <c r="G25" s="97"/>
    </row>
    <row r="26" spans="1:7" s="120" customFormat="1" ht="18.600000000000001" customHeight="1" x14ac:dyDescent="0.2">
      <c r="A26" s="85" t="s">
        <v>84</v>
      </c>
      <c r="B26" s="90">
        <v>60525.67</v>
      </c>
      <c r="C26" s="90">
        <v>127900</v>
      </c>
      <c r="D26" s="90">
        <v>127900</v>
      </c>
      <c r="E26" s="90">
        <v>68551.600000000006</v>
      </c>
      <c r="F26" s="94">
        <v>113.26</v>
      </c>
      <c r="G26" s="97">
        <v>53.6</v>
      </c>
    </row>
    <row r="27" spans="1:7" s="134" customFormat="1" ht="25.5" x14ac:dyDescent="0.25">
      <c r="A27" s="133" t="s">
        <v>85</v>
      </c>
      <c r="B27" s="90">
        <v>6711.14</v>
      </c>
      <c r="C27" s="90">
        <v>22500</v>
      </c>
      <c r="D27" s="90">
        <v>22500</v>
      </c>
      <c r="E27" s="90">
        <v>2948.37</v>
      </c>
      <c r="F27" s="94">
        <v>43.93</v>
      </c>
      <c r="G27" s="97">
        <v>13.1</v>
      </c>
    </row>
    <row r="28" spans="1:7" s="134" customFormat="1" ht="28.9" customHeight="1" x14ac:dyDescent="0.25">
      <c r="A28" s="133" t="s">
        <v>86</v>
      </c>
      <c r="B28" s="90">
        <v>53814.53</v>
      </c>
      <c r="C28" s="90">
        <v>100400</v>
      </c>
      <c r="D28" s="90">
        <v>100400</v>
      </c>
      <c r="E28" s="90">
        <v>61627.68</v>
      </c>
      <c r="F28" s="94">
        <v>114.52</v>
      </c>
      <c r="G28" s="97">
        <v>61.38</v>
      </c>
    </row>
    <row r="29" spans="1:7" s="134" customFormat="1" ht="25.5" x14ac:dyDescent="0.25">
      <c r="A29" s="133" t="s">
        <v>87</v>
      </c>
      <c r="B29" s="90"/>
      <c r="C29" s="90">
        <v>5000</v>
      </c>
      <c r="D29" s="90">
        <v>5000</v>
      </c>
      <c r="E29" s="90">
        <v>3975.55</v>
      </c>
      <c r="F29" s="94"/>
      <c r="G29" s="97">
        <v>79.510000000000005</v>
      </c>
    </row>
    <row r="30" spans="1:7" s="120" customFormat="1" ht="18.600000000000001" customHeight="1" x14ac:dyDescent="0.2">
      <c r="A30" s="85" t="s">
        <v>88</v>
      </c>
      <c r="B30" s="90">
        <v>587687.06999999995</v>
      </c>
      <c r="C30" s="90">
        <v>1062312.6399999999</v>
      </c>
      <c r="D30" s="90">
        <v>1062312.6399999999</v>
      </c>
      <c r="E30" s="90">
        <v>559115.76</v>
      </c>
      <c r="F30" s="94">
        <v>95.14</v>
      </c>
      <c r="G30" s="97">
        <v>52.63</v>
      </c>
    </row>
    <row r="31" spans="1:7" s="134" customFormat="1" ht="18" customHeight="1" x14ac:dyDescent="0.25">
      <c r="A31" s="133" t="s">
        <v>142</v>
      </c>
      <c r="B31" s="90"/>
      <c r="C31" s="90">
        <v>1057757.6399999999</v>
      </c>
      <c r="D31" s="90">
        <v>1057757.6399999999</v>
      </c>
      <c r="E31" s="90">
        <v>553249.57999999996</v>
      </c>
      <c r="F31" s="94"/>
      <c r="G31" s="97">
        <v>52.3</v>
      </c>
    </row>
    <row r="32" spans="1:7" s="134" customFormat="1" ht="18" customHeight="1" x14ac:dyDescent="0.25">
      <c r="A32" s="133" t="s">
        <v>147</v>
      </c>
      <c r="B32" s="90"/>
      <c r="C32" s="90"/>
      <c r="D32" s="90"/>
      <c r="E32" s="90">
        <v>499.99</v>
      </c>
      <c r="F32" s="94"/>
      <c r="G32" s="97"/>
    </row>
    <row r="33" spans="1:7" s="134" customFormat="1" ht="18" customHeight="1" x14ac:dyDescent="0.25">
      <c r="A33" s="133" t="s">
        <v>143</v>
      </c>
      <c r="B33" s="90"/>
      <c r="C33" s="90">
        <v>1500</v>
      </c>
      <c r="D33" s="90">
        <v>1500</v>
      </c>
      <c r="E33" s="90">
        <v>4021.7</v>
      </c>
      <c r="F33" s="94"/>
      <c r="G33" s="97">
        <v>268.11</v>
      </c>
    </row>
    <row r="34" spans="1:7" s="134" customFormat="1" ht="18" customHeight="1" x14ac:dyDescent="0.25">
      <c r="A34" s="133" t="s">
        <v>144</v>
      </c>
      <c r="B34" s="90"/>
      <c r="C34" s="90">
        <v>3055</v>
      </c>
      <c r="D34" s="90">
        <v>3055</v>
      </c>
      <c r="E34" s="90">
        <v>1344.49</v>
      </c>
      <c r="F34" s="94"/>
      <c r="G34" s="97">
        <v>44.01</v>
      </c>
    </row>
    <row r="35" spans="1:7" s="134" customFormat="1" ht="18" customHeight="1" x14ac:dyDescent="0.25">
      <c r="A35" s="133" t="s">
        <v>97</v>
      </c>
      <c r="B35" s="90">
        <v>1930.44</v>
      </c>
      <c r="C35" s="90"/>
      <c r="D35" s="90"/>
      <c r="E35" s="90"/>
      <c r="F35" s="94"/>
      <c r="G35" s="97"/>
    </row>
    <row r="36" spans="1:7" s="134" customFormat="1" ht="18" customHeight="1" x14ac:dyDescent="0.25">
      <c r="A36" s="133" t="s">
        <v>89</v>
      </c>
      <c r="B36" s="90">
        <v>576500.38</v>
      </c>
      <c r="C36" s="90"/>
      <c r="D36" s="90"/>
      <c r="E36" s="90"/>
      <c r="F36" s="94"/>
      <c r="G36" s="97"/>
    </row>
    <row r="37" spans="1:7" s="134" customFormat="1" ht="18" customHeight="1" x14ac:dyDescent="0.25">
      <c r="A37" s="133" t="s">
        <v>90</v>
      </c>
      <c r="B37" s="90">
        <v>9256.25</v>
      </c>
      <c r="C37" s="90"/>
      <c r="D37" s="90"/>
      <c r="E37" s="90"/>
      <c r="F37" s="94"/>
      <c r="G37" s="97"/>
    </row>
    <row r="38" spans="1:7" s="120" customFormat="1" ht="18" customHeight="1" x14ac:dyDescent="0.2">
      <c r="A38" s="85" t="s">
        <v>145</v>
      </c>
      <c r="B38" s="90"/>
      <c r="C38" s="90"/>
      <c r="D38" s="90"/>
      <c r="E38" s="90">
        <v>200</v>
      </c>
      <c r="F38" s="94"/>
      <c r="G38" s="97"/>
    </row>
    <row r="39" spans="1:7" s="134" customFormat="1" ht="18" customHeight="1" thickBot="1" x14ac:dyDescent="0.3">
      <c r="A39" s="135" t="s">
        <v>146</v>
      </c>
      <c r="B39" s="91"/>
      <c r="C39" s="91"/>
      <c r="D39" s="91"/>
      <c r="E39" s="91">
        <v>200</v>
      </c>
      <c r="F39" s="93"/>
      <c r="G39" s="98"/>
    </row>
    <row r="40" spans="1:7" s="120" customFormat="1" ht="22.9" customHeight="1" thickBot="1" x14ac:dyDescent="0.25">
      <c r="A40" s="88" t="s">
        <v>96</v>
      </c>
      <c r="B40" s="92">
        <v>655788</v>
      </c>
      <c r="C40" s="92">
        <v>1209856</v>
      </c>
      <c r="D40" s="92">
        <v>1209856</v>
      </c>
      <c r="E40" s="92">
        <v>633371.66</v>
      </c>
      <c r="F40" s="50">
        <v>96.58</v>
      </c>
      <c r="G40" s="87">
        <v>52.35</v>
      </c>
    </row>
    <row r="41" spans="1:7" x14ac:dyDescent="0.15">
      <c r="A41" s="136"/>
    </row>
  </sheetData>
  <mergeCells count="1">
    <mergeCell ref="A1:G1"/>
  </mergeCells>
  <pageMargins left="0.31496062992125984" right="0.11811023622047245" top="0.27559055118110237" bottom="0.11811023622047245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A9" activeCellId="5" sqref="A12:XFD15 A5:XFD5 A6:XFD6 A7:XFD7 A8:XFD8 A9:XFD9"/>
    </sheetView>
  </sheetViews>
  <sheetFormatPr defaultColWidth="9.140625" defaultRowHeight="11.25" x14ac:dyDescent="0.15"/>
  <cols>
    <col min="1" max="1" width="41.7109375" style="20" customWidth="1"/>
    <col min="2" max="5" width="13.28515625" style="11" customWidth="1"/>
    <col min="6" max="7" width="9.85546875" style="11" customWidth="1"/>
    <col min="8" max="16384" width="9.140625" style="20"/>
  </cols>
  <sheetData>
    <row r="1" spans="1:7" ht="55.5" customHeight="1" thickBot="1" x14ac:dyDescent="0.2">
      <c r="A1" s="182" t="s">
        <v>135</v>
      </c>
      <c r="B1" s="183"/>
      <c r="C1" s="183"/>
      <c r="D1" s="183"/>
      <c r="E1" s="183"/>
      <c r="F1" s="183"/>
      <c r="G1" s="184"/>
    </row>
    <row r="2" spans="1:7" s="7" customFormat="1" ht="55.5" customHeight="1" thickBot="1" x14ac:dyDescent="0.2">
      <c r="A2" s="3" t="s">
        <v>99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5</v>
      </c>
    </row>
    <row r="3" spans="1:7" ht="45" customHeight="1" x14ac:dyDescent="0.15">
      <c r="A3" s="99" t="s">
        <v>98</v>
      </c>
      <c r="B3" s="100">
        <v>655788</v>
      </c>
      <c r="C3" s="100">
        <v>1209856</v>
      </c>
      <c r="D3" s="100">
        <v>1209856</v>
      </c>
      <c r="E3" s="100">
        <v>633371.66</v>
      </c>
      <c r="F3" s="106">
        <v>96.58</v>
      </c>
      <c r="G3" s="105">
        <v>52.35</v>
      </c>
    </row>
    <row r="4" spans="1:7" ht="45" customHeight="1" x14ac:dyDescent="0.15">
      <c r="A4" s="51" t="s">
        <v>100</v>
      </c>
      <c r="B4" s="68">
        <v>652488</v>
      </c>
      <c r="C4" s="68">
        <v>1205556</v>
      </c>
      <c r="D4" s="68">
        <v>1205556</v>
      </c>
      <c r="E4" s="68">
        <v>630089.9</v>
      </c>
      <c r="F4" s="10">
        <v>96.57</v>
      </c>
      <c r="G4" s="103">
        <v>52.27</v>
      </c>
    </row>
    <row r="5" spans="1:7" ht="45" customHeight="1" thickBot="1" x14ac:dyDescent="0.2">
      <c r="A5" s="52" t="s">
        <v>101</v>
      </c>
      <c r="B5" s="69">
        <v>3300</v>
      </c>
      <c r="C5" s="69">
        <v>4300</v>
      </c>
      <c r="D5" s="69">
        <v>4300</v>
      </c>
      <c r="E5" s="69">
        <v>3281.76</v>
      </c>
      <c r="F5" s="101">
        <v>99.45</v>
      </c>
      <c r="G5" s="107">
        <v>76.319999999999993</v>
      </c>
    </row>
    <row r="6" spans="1:7" s="21" customFormat="1" ht="25.5" customHeight="1" thickBot="1" x14ac:dyDescent="0.3">
      <c r="A6" s="37" t="s">
        <v>96</v>
      </c>
      <c r="B6" s="104">
        <v>655788</v>
      </c>
      <c r="C6" s="104">
        <v>1209856</v>
      </c>
      <c r="D6" s="104">
        <v>1209856</v>
      </c>
      <c r="E6" s="104">
        <v>633371.66</v>
      </c>
      <c r="F6" s="104">
        <v>96.58</v>
      </c>
      <c r="G6" s="102">
        <v>52.35</v>
      </c>
    </row>
  </sheetData>
  <mergeCells count="1">
    <mergeCell ref="A1:G1"/>
  </mergeCells>
  <pageMargins left="0.31496062992125984" right="0.11811023622047245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A9" activeCellId="5" sqref="A12:XFD15 A5:XFD5 A6:XFD6 A7:XFD7 A8:XFD8 A9:XFD9"/>
    </sheetView>
  </sheetViews>
  <sheetFormatPr defaultColWidth="9.140625" defaultRowHeight="11.25" x14ac:dyDescent="0.25"/>
  <cols>
    <col min="1" max="1" width="41.7109375" style="8" customWidth="1"/>
    <col min="2" max="4" width="13.28515625" style="6" customWidth="1"/>
    <col min="5" max="5" width="13.28515625" style="12" customWidth="1"/>
    <col min="6" max="7" width="9.85546875" style="12" customWidth="1"/>
    <col min="8" max="9" width="9.140625" style="8"/>
    <col min="10" max="10" width="15" style="8" bestFit="1" customWidth="1"/>
    <col min="11" max="16384" width="9.140625" style="8"/>
  </cols>
  <sheetData>
    <row r="1" spans="1:7" ht="60.75" customHeight="1" thickBot="1" x14ac:dyDescent="0.3">
      <c r="A1" s="179" t="s">
        <v>156</v>
      </c>
      <c r="B1" s="180"/>
      <c r="C1" s="180"/>
      <c r="D1" s="180"/>
      <c r="E1" s="180"/>
      <c r="F1" s="180"/>
      <c r="G1" s="181"/>
    </row>
    <row r="2" spans="1:7" s="2" customFormat="1" ht="46.5" customHeight="1" thickBot="1" x14ac:dyDescent="0.3">
      <c r="A2" s="66" t="s">
        <v>7</v>
      </c>
      <c r="B2" s="62" t="s">
        <v>0</v>
      </c>
      <c r="C2" s="62" t="s">
        <v>1</v>
      </c>
      <c r="D2" s="62" t="s">
        <v>2</v>
      </c>
      <c r="E2" s="62" t="s">
        <v>3</v>
      </c>
      <c r="F2" s="62" t="s">
        <v>4</v>
      </c>
      <c r="G2" s="63" t="s">
        <v>5</v>
      </c>
    </row>
    <row r="3" spans="1:7" s="21" customFormat="1" ht="24.6" customHeight="1" thickBot="1" x14ac:dyDescent="0.3">
      <c r="A3" s="22" t="s">
        <v>109</v>
      </c>
      <c r="B3" s="27"/>
      <c r="C3" s="27"/>
      <c r="D3" s="27"/>
      <c r="E3" s="18"/>
      <c r="F3" s="18"/>
      <c r="G3" s="19"/>
    </row>
    <row r="4" spans="1:7" s="131" customFormat="1" ht="30" customHeight="1" thickBot="1" x14ac:dyDescent="0.25">
      <c r="A4" s="108"/>
      <c r="B4" s="110"/>
      <c r="C4" s="110"/>
      <c r="D4" s="110"/>
      <c r="E4" s="110"/>
      <c r="F4" s="111"/>
      <c r="G4" s="109"/>
    </row>
  </sheetData>
  <mergeCells count="1">
    <mergeCell ref="A1:G1"/>
  </mergeCells>
  <pageMargins left="0.31496062992125984" right="0.11811023622047245" top="0.74803149606299213" bottom="0.74803149606299213" header="0.31496062992125984" footer="0.31496062992125984"/>
  <pageSetup paperSize="9" scale="8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A9" activeCellId="5" sqref="A12:XFD15 A5:XFD5 A6:XFD6 A7:XFD7 A8:XFD8 A9:XFD9"/>
    </sheetView>
  </sheetViews>
  <sheetFormatPr defaultColWidth="9.140625" defaultRowHeight="11.25" x14ac:dyDescent="0.25"/>
  <cols>
    <col min="1" max="1" width="41.7109375" style="8" customWidth="1"/>
    <col min="2" max="4" width="13.28515625" style="6" customWidth="1"/>
    <col min="5" max="5" width="13.28515625" style="12" customWidth="1"/>
    <col min="6" max="7" width="9.85546875" style="12" customWidth="1"/>
    <col min="8" max="9" width="9.140625" style="8"/>
    <col min="10" max="10" width="15" style="8" bestFit="1" customWidth="1"/>
    <col min="11" max="16384" width="9.140625" style="8"/>
  </cols>
  <sheetData>
    <row r="1" spans="1:7" ht="60.75" customHeight="1" thickBot="1" x14ac:dyDescent="0.3">
      <c r="A1" s="179" t="s">
        <v>157</v>
      </c>
      <c r="B1" s="180"/>
      <c r="C1" s="180"/>
      <c r="D1" s="180"/>
      <c r="E1" s="180"/>
      <c r="F1" s="180"/>
      <c r="G1" s="181"/>
    </row>
    <row r="2" spans="1:7" s="2" customFormat="1" ht="46.5" customHeight="1" thickBot="1" x14ac:dyDescent="0.3">
      <c r="A2" s="66" t="s">
        <v>7</v>
      </c>
      <c r="B2" s="62" t="s">
        <v>0</v>
      </c>
      <c r="C2" s="62" t="s">
        <v>1</v>
      </c>
      <c r="D2" s="62" t="s">
        <v>2</v>
      </c>
      <c r="E2" s="62" t="s">
        <v>3</v>
      </c>
      <c r="F2" s="62" t="s">
        <v>4</v>
      </c>
      <c r="G2" s="63" t="s">
        <v>5</v>
      </c>
    </row>
    <row r="3" spans="1:7" s="21" customFormat="1" ht="24.6" customHeight="1" thickBot="1" x14ac:dyDescent="0.3">
      <c r="A3" s="22" t="s">
        <v>109</v>
      </c>
      <c r="B3" s="27"/>
      <c r="C3" s="27"/>
      <c r="D3" s="27"/>
      <c r="E3" s="18"/>
      <c r="F3" s="18"/>
      <c r="G3" s="19"/>
    </row>
    <row r="4" spans="1:7" s="131" customFormat="1" ht="30" customHeight="1" thickBot="1" x14ac:dyDescent="0.25">
      <c r="A4" s="108"/>
      <c r="B4" s="110"/>
      <c r="C4" s="110"/>
      <c r="D4" s="110"/>
      <c r="E4" s="110"/>
      <c r="F4" s="111"/>
      <c r="G4" s="109"/>
    </row>
  </sheetData>
  <mergeCells count="1">
    <mergeCell ref="A1:G1"/>
  </mergeCells>
  <pageMargins left="0.31496062992125984" right="0.11811023622047245" top="0.74803149606299213" bottom="0.74803149606299213" header="0.31496062992125984" footer="0.31496062992125984"/>
  <pageSetup paperSize="9" scale="8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>
      <pane ySplit="2" topLeftCell="A75" activePane="bottomLeft" state="frozen"/>
      <selection activeCell="A9" activeCellId="5" sqref="A12:XFD15 A5:XFD5 A6:XFD6 A7:XFD7 A8:XFD8 A9:XFD9"/>
      <selection pane="bottomLeft" activeCell="A9" activeCellId="5" sqref="A12:XFD15 A5:XFD5 A6:XFD6 A7:XFD7 A8:XFD8 A9:XFD9"/>
    </sheetView>
  </sheetViews>
  <sheetFormatPr defaultColWidth="9.140625" defaultRowHeight="11.25" x14ac:dyDescent="0.15"/>
  <cols>
    <col min="1" max="1" width="66" style="1" customWidth="1"/>
    <col min="2" max="3" width="13.28515625" style="6" customWidth="1"/>
    <col min="4" max="4" width="13.28515625" style="12" customWidth="1"/>
    <col min="5" max="5" width="8.85546875" style="12" customWidth="1"/>
    <col min="6" max="16384" width="9.140625" style="1"/>
  </cols>
  <sheetData>
    <row r="1" spans="1:5" ht="60" customHeight="1" thickBot="1" x14ac:dyDescent="0.2">
      <c r="A1" s="182" t="s">
        <v>136</v>
      </c>
      <c r="B1" s="183"/>
      <c r="C1" s="183"/>
      <c r="D1" s="183"/>
      <c r="E1" s="184"/>
    </row>
    <row r="2" spans="1:5" s="7" customFormat="1" ht="51.75" customHeight="1" thickBot="1" x14ac:dyDescent="0.2">
      <c r="A2" s="66" t="s">
        <v>7</v>
      </c>
      <c r="B2" s="62" t="s">
        <v>121</v>
      </c>
      <c r="C2" s="62" t="s">
        <v>122</v>
      </c>
      <c r="D2" s="62" t="s">
        <v>123</v>
      </c>
      <c r="E2" s="63" t="s">
        <v>124</v>
      </c>
    </row>
    <row r="3" spans="1:5" s="9" customFormat="1" ht="30" customHeight="1" thickBot="1" x14ac:dyDescent="0.2">
      <c r="A3" s="72" t="s">
        <v>6</v>
      </c>
      <c r="B3" s="23">
        <v>1209856</v>
      </c>
      <c r="C3" s="23">
        <v>1209856</v>
      </c>
      <c r="D3" s="18">
        <v>633371.66</v>
      </c>
      <c r="E3" s="19">
        <v>52.35</v>
      </c>
    </row>
    <row r="4" spans="1:5" s="21" customFormat="1" ht="30" customHeight="1" thickBot="1" x14ac:dyDescent="0.3">
      <c r="A4" s="108" t="s">
        <v>129</v>
      </c>
      <c r="B4" s="110">
        <v>1209856</v>
      </c>
      <c r="C4" s="110">
        <v>1209856</v>
      </c>
      <c r="D4" s="111">
        <v>633371.66</v>
      </c>
      <c r="E4" s="109">
        <v>52.35</v>
      </c>
    </row>
    <row r="5" spans="1:5" s="120" customFormat="1" ht="18" customHeight="1" x14ac:dyDescent="0.2">
      <c r="A5" s="119" t="s">
        <v>8</v>
      </c>
      <c r="B5" s="112">
        <v>15942.86</v>
      </c>
      <c r="C5" s="112">
        <v>15942.86</v>
      </c>
      <c r="D5" s="112">
        <v>5364.16</v>
      </c>
      <c r="E5" s="113">
        <v>33.65</v>
      </c>
    </row>
    <row r="6" spans="1:5" s="120" customFormat="1" ht="18" customHeight="1" x14ac:dyDescent="0.2">
      <c r="A6" s="53" t="s">
        <v>9</v>
      </c>
      <c r="B6" s="65">
        <v>700.5</v>
      </c>
      <c r="C6" s="65">
        <v>700.5</v>
      </c>
      <c r="D6" s="65">
        <v>140.13999999999999</v>
      </c>
      <c r="E6" s="26">
        <v>20.010000000000002</v>
      </c>
    </row>
    <row r="7" spans="1:5" s="120" customFormat="1" ht="26.25" customHeight="1" x14ac:dyDescent="0.2">
      <c r="A7" s="53" t="s">
        <v>148</v>
      </c>
      <c r="B7" s="65">
        <v>3000</v>
      </c>
      <c r="C7" s="65">
        <v>3000</v>
      </c>
      <c r="D7" s="144"/>
      <c r="E7" s="26"/>
    </row>
    <row r="8" spans="1:5" s="120" customFormat="1" ht="18" customHeight="1" x14ac:dyDescent="0.2">
      <c r="A8" s="53" t="s">
        <v>10</v>
      </c>
      <c r="B8" s="65">
        <v>22500</v>
      </c>
      <c r="C8" s="65">
        <v>22500</v>
      </c>
      <c r="D8" s="65">
        <v>2948.37</v>
      </c>
      <c r="E8" s="26">
        <v>13.1</v>
      </c>
    </row>
    <row r="9" spans="1:5" s="120" customFormat="1" ht="18" customHeight="1" x14ac:dyDescent="0.2">
      <c r="A9" s="53" t="s">
        <v>11</v>
      </c>
      <c r="B9" s="65">
        <v>100400</v>
      </c>
      <c r="C9" s="65">
        <v>100400</v>
      </c>
      <c r="D9" s="65">
        <v>61627.68</v>
      </c>
      <c r="E9" s="26">
        <v>61.38</v>
      </c>
    </row>
    <row r="10" spans="1:5" s="120" customFormat="1" ht="28.9" customHeight="1" x14ac:dyDescent="0.2">
      <c r="A10" s="53" t="s">
        <v>149</v>
      </c>
      <c r="B10" s="65">
        <v>5000</v>
      </c>
      <c r="C10" s="65">
        <v>5000</v>
      </c>
      <c r="D10" s="65">
        <v>3975.55</v>
      </c>
      <c r="E10" s="26">
        <v>79.510000000000005</v>
      </c>
    </row>
    <row r="11" spans="1:5" s="120" customFormat="1" ht="28.9" customHeight="1" x14ac:dyDescent="0.2">
      <c r="A11" s="53" t="s">
        <v>150</v>
      </c>
      <c r="B11" s="65">
        <v>1057757.6399999999</v>
      </c>
      <c r="C11" s="65">
        <v>1057757.6399999999</v>
      </c>
      <c r="D11" s="65">
        <v>553249.57999999996</v>
      </c>
      <c r="E11" s="26">
        <v>52.3</v>
      </c>
    </row>
    <row r="12" spans="1:5" s="120" customFormat="1" ht="18" customHeight="1" x14ac:dyDescent="0.2">
      <c r="A12" s="53" t="s">
        <v>155</v>
      </c>
      <c r="B12" s="144"/>
      <c r="C12" s="144"/>
      <c r="D12" s="65">
        <v>499.99</v>
      </c>
      <c r="E12" s="26"/>
    </row>
    <row r="13" spans="1:5" s="120" customFormat="1" ht="18" customHeight="1" x14ac:dyDescent="0.2">
      <c r="A13" s="53" t="s">
        <v>151</v>
      </c>
      <c r="B13" s="65">
        <v>1500</v>
      </c>
      <c r="C13" s="65">
        <v>1500</v>
      </c>
      <c r="D13" s="65">
        <v>4021.7</v>
      </c>
      <c r="E13" s="26">
        <v>268.11</v>
      </c>
    </row>
    <row r="14" spans="1:5" s="120" customFormat="1" ht="18" customHeight="1" x14ac:dyDescent="0.2">
      <c r="A14" s="53" t="s">
        <v>153</v>
      </c>
      <c r="B14" s="65">
        <v>3055</v>
      </c>
      <c r="C14" s="65">
        <v>3055</v>
      </c>
      <c r="D14" s="65">
        <v>1344.49</v>
      </c>
      <c r="E14" s="26">
        <v>44.01</v>
      </c>
    </row>
    <row r="15" spans="1:5" s="120" customFormat="1" ht="18" customHeight="1" thickBot="1" x14ac:dyDescent="0.25">
      <c r="A15" s="147" t="s">
        <v>152</v>
      </c>
      <c r="B15" s="145"/>
      <c r="C15" s="145"/>
      <c r="D15" s="146">
        <v>200</v>
      </c>
      <c r="E15" s="141"/>
    </row>
    <row r="16" spans="1:5" s="120" customFormat="1" ht="30" customHeight="1" x14ac:dyDescent="0.2">
      <c r="A16" s="137" t="s">
        <v>102</v>
      </c>
      <c r="B16" s="148">
        <v>4300</v>
      </c>
      <c r="C16" s="148">
        <v>4300</v>
      </c>
      <c r="D16" s="148">
        <v>3281.76</v>
      </c>
      <c r="E16" s="142">
        <v>76.319999999999993</v>
      </c>
    </row>
    <row r="17" spans="1:5" s="120" customFormat="1" ht="30" customHeight="1" x14ac:dyDescent="0.2">
      <c r="A17" s="54" t="s">
        <v>14</v>
      </c>
      <c r="B17" s="67">
        <v>4300</v>
      </c>
      <c r="C17" s="67">
        <v>4300</v>
      </c>
      <c r="D17" s="67">
        <v>3281.76</v>
      </c>
      <c r="E17" s="28">
        <v>76.319999999999993</v>
      </c>
    </row>
    <row r="18" spans="1:5" s="120" customFormat="1" ht="15.6" customHeight="1" x14ac:dyDescent="0.2">
      <c r="A18" s="53" t="s">
        <v>8</v>
      </c>
      <c r="B18" s="65">
        <v>4300</v>
      </c>
      <c r="C18" s="65">
        <v>4300</v>
      </c>
      <c r="D18" s="65">
        <v>3281.76</v>
      </c>
      <c r="E18" s="26">
        <v>76.319999999999993</v>
      </c>
    </row>
    <row r="19" spans="1:5" s="120" customFormat="1" ht="15.6" customHeight="1" x14ac:dyDescent="0.2">
      <c r="A19" s="55" t="s">
        <v>16</v>
      </c>
      <c r="B19" s="65">
        <v>932.04</v>
      </c>
      <c r="C19" s="65">
        <v>932.04</v>
      </c>
      <c r="D19" s="65">
        <v>1019.34</v>
      </c>
      <c r="E19" s="26">
        <v>109.37</v>
      </c>
    </row>
    <row r="20" spans="1:5" s="120" customFormat="1" ht="15.6" customHeight="1" x14ac:dyDescent="0.2">
      <c r="A20" s="56" t="s">
        <v>18</v>
      </c>
      <c r="B20" s="122"/>
      <c r="C20" s="122"/>
      <c r="D20" s="24">
        <v>874.98</v>
      </c>
      <c r="E20" s="25"/>
    </row>
    <row r="21" spans="1:5" s="120" customFormat="1" ht="15.6" customHeight="1" x14ac:dyDescent="0.2">
      <c r="A21" s="56" t="s">
        <v>20</v>
      </c>
      <c r="B21" s="122"/>
      <c r="C21" s="122"/>
      <c r="D21" s="24">
        <v>144.36000000000001</v>
      </c>
      <c r="E21" s="25"/>
    </row>
    <row r="22" spans="1:5" s="120" customFormat="1" ht="15.6" customHeight="1" x14ac:dyDescent="0.2">
      <c r="A22" s="55" t="s">
        <v>21</v>
      </c>
      <c r="B22" s="65">
        <v>3367.96</v>
      </c>
      <c r="C22" s="65">
        <v>3367.96</v>
      </c>
      <c r="D22" s="65">
        <v>2262.42</v>
      </c>
      <c r="E22" s="26">
        <v>67.17</v>
      </c>
    </row>
    <row r="23" spans="1:5" s="120" customFormat="1" ht="15.6" customHeight="1" x14ac:dyDescent="0.2">
      <c r="A23" s="56" t="s">
        <v>23</v>
      </c>
      <c r="B23" s="122"/>
      <c r="C23" s="122"/>
      <c r="D23" s="24">
        <v>227.64</v>
      </c>
      <c r="E23" s="25"/>
    </row>
    <row r="24" spans="1:5" s="120" customFormat="1" ht="15.6" customHeight="1" x14ac:dyDescent="0.2">
      <c r="A24" s="56" t="s">
        <v>24</v>
      </c>
      <c r="B24" s="122"/>
      <c r="C24" s="122"/>
      <c r="D24" s="24">
        <v>668.75</v>
      </c>
      <c r="E24" s="25"/>
    </row>
    <row r="25" spans="1:5" s="120" customFormat="1" ht="15.6" customHeight="1" x14ac:dyDescent="0.2">
      <c r="A25" s="56" t="s">
        <v>26</v>
      </c>
      <c r="B25" s="122"/>
      <c r="C25" s="122"/>
      <c r="D25" s="24">
        <v>597.28</v>
      </c>
      <c r="E25" s="25"/>
    </row>
    <row r="26" spans="1:5" s="120" customFormat="1" ht="15.6" customHeight="1" x14ac:dyDescent="0.2">
      <c r="A26" s="56" t="s">
        <v>27</v>
      </c>
      <c r="B26" s="122"/>
      <c r="C26" s="122"/>
      <c r="D26" s="24">
        <v>768.75</v>
      </c>
      <c r="E26" s="25"/>
    </row>
    <row r="27" spans="1:5" s="120" customFormat="1" ht="30" customHeight="1" x14ac:dyDescent="0.2">
      <c r="A27" s="139" t="s">
        <v>103</v>
      </c>
      <c r="B27" s="149">
        <v>1179267.5</v>
      </c>
      <c r="C27" s="149">
        <v>1179267.5</v>
      </c>
      <c r="D27" s="149">
        <v>617080.31999999995</v>
      </c>
      <c r="E27" s="143">
        <v>52.33</v>
      </c>
    </row>
    <row r="28" spans="1:5" s="120" customFormat="1" ht="30" customHeight="1" x14ac:dyDescent="0.2">
      <c r="A28" s="54" t="s">
        <v>28</v>
      </c>
      <c r="B28" s="67">
        <v>1179267.5</v>
      </c>
      <c r="C28" s="67">
        <v>1179267.5</v>
      </c>
      <c r="D28" s="67">
        <v>617080.31999999995</v>
      </c>
      <c r="E28" s="28">
        <v>52.33</v>
      </c>
    </row>
    <row r="29" spans="1:5" s="120" customFormat="1" ht="15.6" customHeight="1" x14ac:dyDescent="0.2">
      <c r="A29" s="53" t="s">
        <v>9</v>
      </c>
      <c r="B29" s="65">
        <v>700.5</v>
      </c>
      <c r="C29" s="65">
        <v>700.5</v>
      </c>
      <c r="D29" s="65">
        <v>140.13999999999999</v>
      </c>
      <c r="E29" s="26">
        <v>20.010000000000002</v>
      </c>
    </row>
    <row r="30" spans="1:5" s="120" customFormat="1" ht="15.6" customHeight="1" x14ac:dyDescent="0.2">
      <c r="A30" s="55" t="s">
        <v>21</v>
      </c>
      <c r="B30" s="65">
        <v>700.5</v>
      </c>
      <c r="C30" s="65">
        <v>700.5</v>
      </c>
      <c r="D30" s="65">
        <v>140.13999999999999</v>
      </c>
      <c r="E30" s="26">
        <v>20.010000000000002</v>
      </c>
    </row>
    <row r="31" spans="1:5" s="120" customFormat="1" ht="15.6" customHeight="1" x14ac:dyDescent="0.2">
      <c r="A31" s="56" t="s">
        <v>23</v>
      </c>
      <c r="B31" s="122"/>
      <c r="C31" s="122"/>
      <c r="D31" s="24">
        <v>115.14</v>
      </c>
      <c r="E31" s="25"/>
    </row>
    <row r="32" spans="1:5" s="120" customFormat="1" ht="15.6" customHeight="1" x14ac:dyDescent="0.2">
      <c r="A32" s="56" t="s">
        <v>30</v>
      </c>
      <c r="B32" s="122"/>
      <c r="C32" s="122"/>
      <c r="D32" s="24">
        <v>25</v>
      </c>
      <c r="E32" s="25"/>
    </row>
    <row r="33" spans="1:5" s="120" customFormat="1" ht="30" customHeight="1" x14ac:dyDescent="0.2">
      <c r="A33" s="53" t="s">
        <v>148</v>
      </c>
      <c r="B33" s="65">
        <v>3000</v>
      </c>
      <c r="C33" s="65">
        <v>3000</v>
      </c>
      <c r="D33" s="144"/>
      <c r="E33" s="26"/>
    </row>
    <row r="34" spans="1:5" s="120" customFormat="1" ht="15.6" customHeight="1" x14ac:dyDescent="0.2">
      <c r="A34" s="55" t="s">
        <v>21</v>
      </c>
      <c r="B34" s="65">
        <v>3000</v>
      </c>
      <c r="C34" s="65">
        <v>3000</v>
      </c>
      <c r="D34" s="144"/>
      <c r="E34" s="26"/>
    </row>
    <row r="35" spans="1:5" s="120" customFormat="1" ht="15.6" customHeight="1" x14ac:dyDescent="0.2">
      <c r="A35" s="53" t="s">
        <v>10</v>
      </c>
      <c r="B35" s="65">
        <v>17500</v>
      </c>
      <c r="C35" s="65">
        <v>17500</v>
      </c>
      <c r="D35" s="65">
        <v>2750.87</v>
      </c>
      <c r="E35" s="26">
        <v>15.72</v>
      </c>
    </row>
    <row r="36" spans="1:5" s="120" customFormat="1" ht="15.6" customHeight="1" x14ac:dyDescent="0.2">
      <c r="A36" s="55" t="s">
        <v>21</v>
      </c>
      <c r="B36" s="65">
        <v>17500</v>
      </c>
      <c r="C36" s="65">
        <v>17500</v>
      </c>
      <c r="D36" s="65">
        <v>2695.08</v>
      </c>
      <c r="E36" s="26">
        <v>15.4</v>
      </c>
    </row>
    <row r="37" spans="1:5" s="120" customFormat="1" ht="15.6" customHeight="1" x14ac:dyDescent="0.2">
      <c r="A37" s="56" t="s">
        <v>32</v>
      </c>
      <c r="B37" s="122"/>
      <c r="C37" s="122"/>
      <c r="D37" s="24">
        <v>560</v>
      </c>
      <c r="E37" s="25"/>
    </row>
    <row r="38" spans="1:5" s="120" customFormat="1" ht="15.6" customHeight="1" x14ac:dyDescent="0.2">
      <c r="A38" s="56" t="s">
        <v>125</v>
      </c>
      <c r="B38" s="122"/>
      <c r="C38" s="122"/>
      <c r="D38" s="24">
        <v>2130</v>
      </c>
      <c r="E38" s="25"/>
    </row>
    <row r="39" spans="1:5" s="120" customFormat="1" ht="15.6" customHeight="1" x14ac:dyDescent="0.2">
      <c r="A39" s="56" t="s">
        <v>27</v>
      </c>
      <c r="B39" s="122"/>
      <c r="C39" s="122"/>
      <c r="D39" s="24">
        <v>5.08</v>
      </c>
      <c r="E39" s="25"/>
    </row>
    <row r="40" spans="1:5" s="120" customFormat="1" ht="15.6" customHeight="1" x14ac:dyDescent="0.2">
      <c r="A40" s="55" t="s">
        <v>53</v>
      </c>
      <c r="B40" s="144"/>
      <c r="C40" s="144"/>
      <c r="D40" s="65">
        <v>55.79</v>
      </c>
      <c r="E40" s="26"/>
    </row>
    <row r="41" spans="1:5" s="120" customFormat="1" ht="15.6" customHeight="1" x14ac:dyDescent="0.2">
      <c r="A41" s="56" t="s">
        <v>55</v>
      </c>
      <c r="B41" s="122"/>
      <c r="C41" s="122"/>
      <c r="D41" s="24">
        <v>55.79</v>
      </c>
      <c r="E41" s="25"/>
    </row>
    <row r="42" spans="1:5" s="120" customFormat="1" ht="15.6" customHeight="1" x14ac:dyDescent="0.2">
      <c r="A42" s="53" t="s">
        <v>11</v>
      </c>
      <c r="B42" s="65">
        <v>100400</v>
      </c>
      <c r="C42" s="65">
        <v>100400</v>
      </c>
      <c r="D42" s="65">
        <v>61627.68</v>
      </c>
      <c r="E42" s="26">
        <v>61.38</v>
      </c>
    </row>
    <row r="43" spans="1:5" s="120" customFormat="1" ht="15.6" customHeight="1" x14ac:dyDescent="0.2">
      <c r="A43" s="55" t="s">
        <v>21</v>
      </c>
      <c r="B43" s="65">
        <v>99996</v>
      </c>
      <c r="C43" s="65">
        <v>99996</v>
      </c>
      <c r="D43" s="65">
        <v>61625.86</v>
      </c>
      <c r="E43" s="26">
        <v>61.63</v>
      </c>
    </row>
    <row r="44" spans="1:5" s="120" customFormat="1" ht="15.6" customHeight="1" x14ac:dyDescent="0.2">
      <c r="A44" s="56" t="s">
        <v>32</v>
      </c>
      <c r="B44" s="122"/>
      <c r="C44" s="122"/>
      <c r="D44" s="24">
        <v>3944.25</v>
      </c>
      <c r="E44" s="25"/>
    </row>
    <row r="45" spans="1:5" s="120" customFormat="1" ht="15.6" customHeight="1" x14ac:dyDescent="0.2">
      <c r="A45" s="56" t="s">
        <v>40</v>
      </c>
      <c r="B45" s="122"/>
      <c r="C45" s="122"/>
      <c r="D45" s="24">
        <v>10143.56</v>
      </c>
      <c r="E45" s="25"/>
    </row>
    <row r="46" spans="1:5" s="120" customFormat="1" ht="15.6" customHeight="1" x14ac:dyDescent="0.2">
      <c r="A46" s="56" t="s">
        <v>41</v>
      </c>
      <c r="B46" s="122"/>
      <c r="C46" s="122"/>
      <c r="D46" s="24">
        <v>350</v>
      </c>
      <c r="E46" s="25"/>
    </row>
    <row r="47" spans="1:5" s="120" customFormat="1" ht="15.6" customHeight="1" x14ac:dyDescent="0.2">
      <c r="A47" s="56" t="s">
        <v>42</v>
      </c>
      <c r="B47" s="122"/>
      <c r="C47" s="122"/>
      <c r="D47" s="24">
        <v>120</v>
      </c>
      <c r="E47" s="25"/>
    </row>
    <row r="48" spans="1:5" s="120" customFormat="1" ht="15.6" customHeight="1" x14ac:dyDescent="0.2">
      <c r="A48" s="56" t="s">
        <v>23</v>
      </c>
      <c r="B48" s="122"/>
      <c r="C48" s="122"/>
      <c r="D48" s="24">
        <v>864.23</v>
      </c>
      <c r="E48" s="25"/>
    </row>
    <row r="49" spans="1:5" s="120" customFormat="1" ht="15.6" customHeight="1" x14ac:dyDescent="0.2">
      <c r="A49" s="56" t="s">
        <v>24</v>
      </c>
      <c r="B49" s="122"/>
      <c r="C49" s="122"/>
      <c r="D49" s="24">
        <v>256.56</v>
      </c>
      <c r="E49" s="25"/>
    </row>
    <row r="50" spans="1:5" s="120" customFormat="1" ht="15.6" customHeight="1" x14ac:dyDescent="0.2">
      <c r="A50" s="56" t="s">
        <v>43</v>
      </c>
      <c r="B50" s="122"/>
      <c r="C50" s="122"/>
      <c r="D50" s="24">
        <v>10883.38</v>
      </c>
      <c r="E50" s="25"/>
    </row>
    <row r="51" spans="1:5" s="120" customFormat="1" ht="15.6" customHeight="1" x14ac:dyDescent="0.2">
      <c r="A51" s="56" t="s">
        <v>44</v>
      </c>
      <c r="B51" s="122"/>
      <c r="C51" s="122"/>
      <c r="D51" s="24">
        <v>428.52</v>
      </c>
      <c r="E51" s="25"/>
    </row>
    <row r="52" spans="1:5" s="120" customFormat="1" ht="15.6" customHeight="1" x14ac:dyDescent="0.2">
      <c r="A52" s="56" t="s">
        <v>140</v>
      </c>
      <c r="B52" s="122"/>
      <c r="C52" s="122"/>
      <c r="D52" s="24">
        <v>356.25</v>
      </c>
      <c r="E52" s="25"/>
    </row>
    <row r="53" spans="1:5" s="120" customFormat="1" ht="15.6" customHeight="1" x14ac:dyDescent="0.2">
      <c r="A53" s="56" t="s">
        <v>125</v>
      </c>
      <c r="B53" s="122"/>
      <c r="C53" s="122"/>
      <c r="D53" s="24">
        <v>911.19</v>
      </c>
      <c r="E53" s="25"/>
    </row>
    <row r="54" spans="1:5" s="120" customFormat="1" ht="15.6" customHeight="1" x14ac:dyDescent="0.2">
      <c r="A54" s="56" t="s">
        <v>45</v>
      </c>
      <c r="B54" s="122"/>
      <c r="C54" s="122"/>
      <c r="D54" s="24">
        <v>9310.3700000000008</v>
      </c>
      <c r="E54" s="25"/>
    </row>
    <row r="55" spans="1:5" s="120" customFormat="1" ht="15.6" customHeight="1" x14ac:dyDescent="0.2">
      <c r="A55" s="56" t="s">
        <v>33</v>
      </c>
      <c r="B55" s="122"/>
      <c r="C55" s="122"/>
      <c r="D55" s="24">
        <v>2033.5</v>
      </c>
      <c r="E55" s="25"/>
    </row>
    <row r="56" spans="1:5" s="120" customFormat="1" ht="15.6" customHeight="1" x14ac:dyDescent="0.2">
      <c r="A56" s="56" t="s">
        <v>46</v>
      </c>
      <c r="B56" s="122"/>
      <c r="C56" s="122"/>
      <c r="D56" s="24">
        <v>4774.51</v>
      </c>
      <c r="E56" s="25"/>
    </row>
    <row r="57" spans="1:5" s="120" customFormat="1" ht="15.6" customHeight="1" x14ac:dyDescent="0.2">
      <c r="A57" s="56" t="s">
        <v>47</v>
      </c>
      <c r="B57" s="122"/>
      <c r="C57" s="122"/>
      <c r="D57" s="24">
        <v>12932.09</v>
      </c>
      <c r="E57" s="25"/>
    </row>
    <row r="58" spans="1:5" s="120" customFormat="1" ht="15.6" customHeight="1" x14ac:dyDescent="0.2">
      <c r="A58" s="56" t="s">
        <v>48</v>
      </c>
      <c r="B58" s="122"/>
      <c r="C58" s="122"/>
      <c r="D58" s="24">
        <v>320</v>
      </c>
      <c r="E58" s="25"/>
    </row>
    <row r="59" spans="1:5" s="120" customFormat="1" ht="15.6" customHeight="1" x14ac:dyDescent="0.2">
      <c r="A59" s="56" t="s">
        <v>26</v>
      </c>
      <c r="B59" s="122"/>
      <c r="C59" s="122"/>
      <c r="D59" s="24">
        <v>1567.72</v>
      </c>
      <c r="E59" s="25"/>
    </row>
    <row r="60" spans="1:5" s="120" customFormat="1" ht="15.6" customHeight="1" x14ac:dyDescent="0.2">
      <c r="A60" s="56" t="s">
        <v>49</v>
      </c>
      <c r="B60" s="122"/>
      <c r="C60" s="122"/>
      <c r="D60" s="24">
        <v>1568.9</v>
      </c>
      <c r="E60" s="25"/>
    </row>
    <row r="61" spans="1:5" s="120" customFormat="1" ht="15.6" customHeight="1" x14ac:dyDescent="0.2">
      <c r="A61" s="56" t="s">
        <v>27</v>
      </c>
      <c r="B61" s="122"/>
      <c r="C61" s="122"/>
      <c r="D61" s="24">
        <v>434</v>
      </c>
      <c r="E61" s="25"/>
    </row>
    <row r="62" spans="1:5" s="120" customFormat="1" ht="15.6" customHeight="1" x14ac:dyDescent="0.2">
      <c r="A62" s="56" t="s">
        <v>30</v>
      </c>
      <c r="B62" s="122"/>
      <c r="C62" s="122"/>
      <c r="D62" s="24">
        <v>40</v>
      </c>
      <c r="E62" s="25"/>
    </row>
    <row r="63" spans="1:5" s="120" customFormat="1" ht="15.6" customHeight="1" x14ac:dyDescent="0.2">
      <c r="A63" s="56" t="s">
        <v>52</v>
      </c>
      <c r="B63" s="122"/>
      <c r="C63" s="122"/>
      <c r="D63" s="24">
        <v>311.49</v>
      </c>
      <c r="E63" s="25"/>
    </row>
    <row r="64" spans="1:5" s="120" customFormat="1" ht="15.6" customHeight="1" x14ac:dyDescent="0.2">
      <c r="A64" s="56" t="s">
        <v>35</v>
      </c>
      <c r="B64" s="122"/>
      <c r="C64" s="122"/>
      <c r="D64" s="24">
        <v>75.34</v>
      </c>
      <c r="E64" s="25"/>
    </row>
    <row r="65" spans="1:5" s="120" customFormat="1" ht="15" customHeight="1" x14ac:dyDescent="0.2">
      <c r="A65" s="55" t="s">
        <v>53</v>
      </c>
      <c r="B65" s="65">
        <v>404</v>
      </c>
      <c r="C65" s="65">
        <v>404</v>
      </c>
      <c r="D65" s="65">
        <v>1.82</v>
      </c>
      <c r="E65" s="26">
        <v>0.45</v>
      </c>
    </row>
    <row r="66" spans="1:5" s="120" customFormat="1" ht="15" customHeight="1" x14ac:dyDescent="0.2">
      <c r="A66" s="56" t="s">
        <v>56</v>
      </c>
      <c r="B66" s="122"/>
      <c r="C66" s="122"/>
      <c r="D66" s="24">
        <v>1.82</v>
      </c>
      <c r="E66" s="25"/>
    </row>
    <row r="67" spans="1:5" s="120" customFormat="1" ht="25.5" x14ac:dyDescent="0.2">
      <c r="A67" s="53" t="s">
        <v>149</v>
      </c>
      <c r="B67" s="65">
        <v>5000</v>
      </c>
      <c r="C67" s="65">
        <v>5000</v>
      </c>
      <c r="D67" s="65">
        <v>3975.55</v>
      </c>
      <c r="E67" s="26">
        <v>79.510000000000005</v>
      </c>
    </row>
    <row r="68" spans="1:5" s="120" customFormat="1" ht="15" customHeight="1" x14ac:dyDescent="0.2">
      <c r="A68" s="55" t="s">
        <v>21</v>
      </c>
      <c r="B68" s="65">
        <v>5000</v>
      </c>
      <c r="C68" s="65">
        <v>5000</v>
      </c>
      <c r="D68" s="65">
        <v>3975.55</v>
      </c>
      <c r="E68" s="26">
        <v>79.510000000000005</v>
      </c>
    </row>
    <row r="69" spans="1:5" s="120" customFormat="1" ht="15" customHeight="1" x14ac:dyDescent="0.2">
      <c r="A69" s="56" t="s">
        <v>24</v>
      </c>
      <c r="B69" s="122"/>
      <c r="C69" s="122"/>
      <c r="D69" s="24">
        <v>3975.55</v>
      </c>
      <c r="E69" s="25"/>
    </row>
    <row r="70" spans="1:5" s="120" customFormat="1" ht="25.5" x14ac:dyDescent="0.2">
      <c r="A70" s="53" t="s">
        <v>150</v>
      </c>
      <c r="B70" s="65">
        <v>1051167</v>
      </c>
      <c r="C70" s="65">
        <v>1051167</v>
      </c>
      <c r="D70" s="65">
        <v>546469.82999999996</v>
      </c>
      <c r="E70" s="26">
        <v>51.99</v>
      </c>
    </row>
    <row r="71" spans="1:5" s="120" customFormat="1" ht="15" customHeight="1" x14ac:dyDescent="0.2">
      <c r="A71" s="55" t="s">
        <v>16</v>
      </c>
      <c r="B71" s="65">
        <v>1048550</v>
      </c>
      <c r="C71" s="65">
        <v>1048550</v>
      </c>
      <c r="D71" s="65">
        <v>539427.65</v>
      </c>
      <c r="E71" s="26">
        <v>51.45</v>
      </c>
    </row>
    <row r="72" spans="1:5" s="120" customFormat="1" ht="15" customHeight="1" x14ac:dyDescent="0.2">
      <c r="A72" s="56" t="s">
        <v>18</v>
      </c>
      <c r="B72" s="122"/>
      <c r="C72" s="122"/>
      <c r="D72" s="24">
        <v>449715.08</v>
      </c>
      <c r="E72" s="25"/>
    </row>
    <row r="73" spans="1:5" s="120" customFormat="1" ht="15" customHeight="1" x14ac:dyDescent="0.2">
      <c r="A73" s="56" t="s">
        <v>58</v>
      </c>
      <c r="B73" s="122"/>
      <c r="C73" s="122"/>
      <c r="D73" s="24">
        <v>15509.59</v>
      </c>
      <c r="E73" s="25"/>
    </row>
    <row r="74" spans="1:5" s="120" customFormat="1" ht="15" customHeight="1" x14ac:dyDescent="0.2">
      <c r="A74" s="56" t="s">
        <v>20</v>
      </c>
      <c r="B74" s="122"/>
      <c r="C74" s="122"/>
      <c r="D74" s="24">
        <v>74202.98</v>
      </c>
      <c r="E74" s="25"/>
    </row>
    <row r="75" spans="1:5" s="120" customFormat="1" ht="15" customHeight="1" x14ac:dyDescent="0.2">
      <c r="A75" s="55" t="s">
        <v>21</v>
      </c>
      <c r="B75" s="65">
        <v>2617</v>
      </c>
      <c r="C75" s="65">
        <v>2617</v>
      </c>
      <c r="D75" s="65">
        <v>1927.18</v>
      </c>
      <c r="E75" s="26">
        <v>73.64</v>
      </c>
    </row>
    <row r="76" spans="1:5" s="120" customFormat="1" ht="15" customHeight="1" x14ac:dyDescent="0.2">
      <c r="A76" s="56" t="s">
        <v>24</v>
      </c>
      <c r="B76" s="122"/>
      <c r="C76" s="122"/>
      <c r="D76" s="24">
        <v>242.7</v>
      </c>
      <c r="E76" s="25"/>
    </row>
    <row r="77" spans="1:5" s="120" customFormat="1" ht="15" customHeight="1" x14ac:dyDescent="0.2">
      <c r="A77" s="56" t="s">
        <v>125</v>
      </c>
      <c r="B77" s="122"/>
      <c r="C77" s="122"/>
      <c r="D77" s="24">
        <v>74.650000000000006</v>
      </c>
      <c r="E77" s="25"/>
    </row>
    <row r="78" spans="1:5" s="120" customFormat="1" ht="15" customHeight="1" x14ac:dyDescent="0.2">
      <c r="A78" s="56" t="s">
        <v>26</v>
      </c>
      <c r="B78" s="122"/>
      <c r="C78" s="122"/>
      <c r="D78" s="24">
        <v>91.08</v>
      </c>
      <c r="E78" s="25"/>
    </row>
    <row r="79" spans="1:5" s="120" customFormat="1" ht="15" customHeight="1" x14ac:dyDescent="0.2">
      <c r="A79" s="56" t="s">
        <v>27</v>
      </c>
      <c r="B79" s="122"/>
      <c r="C79" s="122"/>
      <c r="D79" s="24">
        <v>258.75</v>
      </c>
      <c r="E79" s="25"/>
    </row>
    <row r="80" spans="1:5" s="120" customFormat="1" ht="15" customHeight="1" x14ac:dyDescent="0.2">
      <c r="A80" s="56" t="s">
        <v>52</v>
      </c>
      <c r="B80" s="122"/>
      <c r="C80" s="122"/>
      <c r="D80" s="24">
        <v>1260</v>
      </c>
      <c r="E80" s="25"/>
    </row>
    <row r="81" spans="1:5" s="120" customFormat="1" ht="15" customHeight="1" x14ac:dyDescent="0.2">
      <c r="A81" s="55" t="s">
        <v>16</v>
      </c>
      <c r="B81" s="144"/>
      <c r="C81" s="144"/>
      <c r="D81" s="65">
        <v>587.15</v>
      </c>
      <c r="E81" s="26"/>
    </row>
    <row r="82" spans="1:5" s="120" customFormat="1" ht="15" customHeight="1" x14ac:dyDescent="0.2">
      <c r="A82" s="56" t="s">
        <v>18</v>
      </c>
      <c r="B82" s="122"/>
      <c r="C82" s="122"/>
      <c r="D82" s="24">
        <v>504</v>
      </c>
      <c r="E82" s="25"/>
    </row>
    <row r="83" spans="1:5" s="120" customFormat="1" ht="15" customHeight="1" x14ac:dyDescent="0.2">
      <c r="A83" s="56" t="s">
        <v>20</v>
      </c>
      <c r="B83" s="122"/>
      <c r="C83" s="122"/>
      <c r="D83" s="24">
        <v>83.15</v>
      </c>
      <c r="E83" s="25"/>
    </row>
    <row r="84" spans="1:5" s="120" customFormat="1" ht="15" customHeight="1" x14ac:dyDescent="0.2">
      <c r="A84" s="55" t="s">
        <v>21</v>
      </c>
      <c r="B84" s="144"/>
      <c r="C84" s="144"/>
      <c r="D84" s="65">
        <v>4527.8500000000004</v>
      </c>
      <c r="E84" s="26"/>
    </row>
    <row r="85" spans="1:5" s="120" customFormat="1" ht="15" customHeight="1" x14ac:dyDescent="0.2">
      <c r="A85" s="56" t="s">
        <v>32</v>
      </c>
      <c r="B85" s="122"/>
      <c r="C85" s="122"/>
      <c r="D85" s="24">
        <v>212</v>
      </c>
      <c r="E85" s="25"/>
    </row>
    <row r="86" spans="1:5" s="120" customFormat="1" ht="15" customHeight="1" x14ac:dyDescent="0.2">
      <c r="A86" s="56" t="s">
        <v>41</v>
      </c>
      <c r="B86" s="122"/>
      <c r="C86" s="122"/>
      <c r="D86" s="24">
        <v>2560</v>
      </c>
      <c r="E86" s="25"/>
    </row>
    <row r="87" spans="1:5" s="120" customFormat="1" ht="15" customHeight="1" x14ac:dyDescent="0.2">
      <c r="A87" s="56" t="s">
        <v>23</v>
      </c>
      <c r="B87" s="122"/>
      <c r="C87" s="122"/>
      <c r="D87" s="24">
        <v>400</v>
      </c>
      <c r="E87" s="25"/>
    </row>
    <row r="88" spans="1:5" s="120" customFormat="1" ht="15" customHeight="1" x14ac:dyDescent="0.2">
      <c r="A88" s="56" t="s">
        <v>24</v>
      </c>
      <c r="B88" s="122"/>
      <c r="C88" s="122"/>
      <c r="D88" s="24">
        <v>1355.85</v>
      </c>
      <c r="E88" s="25"/>
    </row>
    <row r="89" spans="1:5" s="120" customFormat="1" ht="15" customHeight="1" x14ac:dyDescent="0.2">
      <c r="A89" s="53" t="s">
        <v>151</v>
      </c>
      <c r="B89" s="65">
        <v>1500</v>
      </c>
      <c r="C89" s="65">
        <v>1500</v>
      </c>
      <c r="D89" s="65">
        <v>1916.25</v>
      </c>
      <c r="E89" s="26">
        <v>127.75</v>
      </c>
    </row>
    <row r="90" spans="1:5" s="120" customFormat="1" ht="15" customHeight="1" x14ac:dyDescent="0.2">
      <c r="A90" s="55" t="s">
        <v>21</v>
      </c>
      <c r="B90" s="65">
        <v>1500</v>
      </c>
      <c r="C90" s="65">
        <v>1500</v>
      </c>
      <c r="D90" s="65">
        <v>1916.25</v>
      </c>
      <c r="E90" s="26">
        <v>127.75</v>
      </c>
    </row>
    <row r="91" spans="1:5" s="120" customFormat="1" ht="15" customHeight="1" x14ac:dyDescent="0.2">
      <c r="A91" s="56" t="s">
        <v>32</v>
      </c>
      <c r="B91" s="122"/>
      <c r="C91" s="122"/>
      <c r="D91" s="24">
        <v>839.84</v>
      </c>
      <c r="E91" s="25"/>
    </row>
    <row r="92" spans="1:5" s="120" customFormat="1" ht="15" customHeight="1" x14ac:dyDescent="0.2">
      <c r="A92" s="56" t="s">
        <v>24</v>
      </c>
      <c r="B92" s="122"/>
      <c r="C92" s="122"/>
      <c r="D92" s="122"/>
      <c r="E92" s="25"/>
    </row>
    <row r="93" spans="1:5" s="120" customFormat="1" ht="15" customHeight="1" x14ac:dyDescent="0.2">
      <c r="A93" s="56" t="s">
        <v>27</v>
      </c>
      <c r="B93" s="122"/>
      <c r="C93" s="122"/>
      <c r="D93" s="24">
        <v>394.55</v>
      </c>
      <c r="E93" s="25"/>
    </row>
    <row r="94" spans="1:5" s="120" customFormat="1" ht="15" customHeight="1" x14ac:dyDescent="0.2">
      <c r="A94" s="56" t="s">
        <v>51</v>
      </c>
      <c r="B94" s="122"/>
      <c r="C94" s="122"/>
      <c r="D94" s="24">
        <v>681.86</v>
      </c>
      <c r="E94" s="25"/>
    </row>
    <row r="95" spans="1:5" s="120" customFormat="1" ht="15" customHeight="1" x14ac:dyDescent="0.2">
      <c r="A95" s="53" t="s">
        <v>152</v>
      </c>
      <c r="B95" s="144"/>
      <c r="C95" s="144"/>
      <c r="D95" s="65">
        <v>200</v>
      </c>
      <c r="E95" s="26"/>
    </row>
    <row r="96" spans="1:5" s="120" customFormat="1" ht="15" customHeight="1" x14ac:dyDescent="0.2">
      <c r="A96" s="55" t="s">
        <v>21</v>
      </c>
      <c r="B96" s="144"/>
      <c r="C96" s="144"/>
      <c r="D96" s="65">
        <v>200</v>
      </c>
      <c r="E96" s="26"/>
    </row>
    <row r="97" spans="1:5" s="120" customFormat="1" ht="15" customHeight="1" x14ac:dyDescent="0.2">
      <c r="A97" s="56" t="s">
        <v>51</v>
      </c>
      <c r="B97" s="122"/>
      <c r="C97" s="122"/>
      <c r="D97" s="24">
        <v>200</v>
      </c>
      <c r="E97" s="25"/>
    </row>
    <row r="98" spans="1:5" s="120" customFormat="1" ht="30" customHeight="1" x14ac:dyDescent="0.2">
      <c r="A98" s="139" t="s">
        <v>104</v>
      </c>
      <c r="B98" s="149">
        <v>20788.5</v>
      </c>
      <c r="C98" s="149">
        <v>20788.5</v>
      </c>
      <c r="D98" s="149">
        <v>9711.6299999999992</v>
      </c>
      <c r="E98" s="143">
        <v>46.72</v>
      </c>
    </row>
    <row r="99" spans="1:5" s="120" customFormat="1" ht="30" customHeight="1" x14ac:dyDescent="0.2">
      <c r="A99" s="54" t="s">
        <v>59</v>
      </c>
      <c r="B99" s="67">
        <v>3300</v>
      </c>
      <c r="C99" s="67">
        <v>3300</v>
      </c>
      <c r="D99" s="67">
        <v>1682.4</v>
      </c>
      <c r="E99" s="28">
        <v>50.98</v>
      </c>
    </row>
    <row r="100" spans="1:5" s="120" customFormat="1" ht="15" customHeight="1" x14ac:dyDescent="0.2">
      <c r="A100" s="53" t="s">
        <v>8</v>
      </c>
      <c r="B100" s="65">
        <v>3300</v>
      </c>
      <c r="C100" s="65">
        <v>3300</v>
      </c>
      <c r="D100" s="65">
        <v>1682.4</v>
      </c>
      <c r="E100" s="26">
        <v>50.98</v>
      </c>
    </row>
    <row r="101" spans="1:5" s="120" customFormat="1" ht="15" customHeight="1" x14ac:dyDescent="0.2">
      <c r="A101" s="55" t="s">
        <v>21</v>
      </c>
      <c r="B101" s="65">
        <v>2296.3000000000002</v>
      </c>
      <c r="C101" s="65">
        <v>2296.3000000000002</v>
      </c>
      <c r="D101" s="65">
        <v>1122.42</v>
      </c>
      <c r="E101" s="26">
        <v>48.88</v>
      </c>
    </row>
    <row r="102" spans="1:5" s="120" customFormat="1" ht="15" customHeight="1" x14ac:dyDescent="0.2">
      <c r="A102" s="56" t="s">
        <v>32</v>
      </c>
      <c r="B102" s="122"/>
      <c r="C102" s="122"/>
      <c r="D102" s="24">
        <v>178</v>
      </c>
      <c r="E102" s="25"/>
    </row>
    <row r="103" spans="1:5" s="120" customFormat="1" ht="15" customHeight="1" x14ac:dyDescent="0.2">
      <c r="A103" s="56" t="s">
        <v>51</v>
      </c>
      <c r="B103" s="122"/>
      <c r="C103" s="122"/>
      <c r="D103" s="24">
        <v>944.42</v>
      </c>
      <c r="E103" s="25"/>
    </row>
    <row r="104" spans="1:5" s="120" customFormat="1" ht="15" customHeight="1" x14ac:dyDescent="0.2">
      <c r="A104" s="55" t="s">
        <v>37</v>
      </c>
      <c r="B104" s="65">
        <v>1003.7</v>
      </c>
      <c r="C104" s="65">
        <v>1003.7</v>
      </c>
      <c r="D104" s="65">
        <v>559.98</v>
      </c>
      <c r="E104" s="26">
        <v>55.79</v>
      </c>
    </row>
    <row r="105" spans="1:5" s="120" customFormat="1" ht="15" customHeight="1" x14ac:dyDescent="0.2">
      <c r="A105" s="56" t="s">
        <v>62</v>
      </c>
      <c r="B105" s="122"/>
      <c r="C105" s="122"/>
      <c r="D105" s="24">
        <v>99.99</v>
      </c>
      <c r="E105" s="25"/>
    </row>
    <row r="106" spans="1:5" s="120" customFormat="1" ht="15" customHeight="1" x14ac:dyDescent="0.2">
      <c r="A106" s="56" t="s">
        <v>141</v>
      </c>
      <c r="B106" s="122"/>
      <c r="C106" s="122"/>
      <c r="D106" s="24">
        <v>459.99</v>
      </c>
      <c r="E106" s="25"/>
    </row>
    <row r="107" spans="1:5" s="120" customFormat="1" ht="30" customHeight="1" x14ac:dyDescent="0.2">
      <c r="A107" s="54" t="s">
        <v>105</v>
      </c>
      <c r="B107" s="67">
        <v>16755</v>
      </c>
      <c r="C107" s="67">
        <v>16755</v>
      </c>
      <c r="D107" s="67">
        <v>7529.24</v>
      </c>
      <c r="E107" s="28">
        <v>44.94</v>
      </c>
    </row>
    <row r="108" spans="1:5" s="120" customFormat="1" ht="16.149999999999999" customHeight="1" x14ac:dyDescent="0.2">
      <c r="A108" s="53" t="s">
        <v>8</v>
      </c>
      <c r="B108" s="65">
        <v>8342.86</v>
      </c>
      <c r="C108" s="65">
        <v>8342.86</v>
      </c>
      <c r="D108" s="65">
        <v>400</v>
      </c>
      <c r="E108" s="26">
        <v>4.79</v>
      </c>
    </row>
    <row r="109" spans="1:5" s="120" customFormat="1" ht="16.149999999999999" customHeight="1" x14ac:dyDescent="0.2">
      <c r="A109" s="55" t="s">
        <v>16</v>
      </c>
      <c r="B109" s="65">
        <v>8342.86</v>
      </c>
      <c r="C109" s="65">
        <v>8342.86</v>
      </c>
      <c r="D109" s="65">
        <v>400</v>
      </c>
      <c r="E109" s="26">
        <v>4.79</v>
      </c>
    </row>
    <row r="110" spans="1:5" s="120" customFormat="1" ht="16.149999999999999" customHeight="1" x14ac:dyDescent="0.2">
      <c r="A110" s="56" t="s">
        <v>58</v>
      </c>
      <c r="B110" s="122"/>
      <c r="C110" s="122"/>
      <c r="D110" s="24">
        <v>400</v>
      </c>
      <c r="E110" s="25"/>
    </row>
    <row r="111" spans="1:5" s="120" customFormat="1" ht="25.5" x14ac:dyDescent="0.2">
      <c r="A111" s="53" t="s">
        <v>150</v>
      </c>
      <c r="B111" s="65">
        <v>5357.14</v>
      </c>
      <c r="C111" s="65">
        <v>5357.14</v>
      </c>
      <c r="D111" s="65">
        <v>5784.75</v>
      </c>
      <c r="E111" s="26">
        <v>107.98</v>
      </c>
    </row>
    <row r="112" spans="1:5" s="120" customFormat="1" ht="16.149999999999999" customHeight="1" x14ac:dyDescent="0.2">
      <c r="A112" s="55" t="s">
        <v>16</v>
      </c>
      <c r="B112" s="65">
        <v>5357.14</v>
      </c>
      <c r="C112" s="65">
        <v>5357.14</v>
      </c>
      <c r="D112" s="65">
        <v>5784.75</v>
      </c>
      <c r="E112" s="26">
        <v>107.98</v>
      </c>
    </row>
    <row r="113" spans="1:5" s="120" customFormat="1" ht="16.149999999999999" customHeight="1" x14ac:dyDescent="0.2">
      <c r="A113" s="56" t="s">
        <v>18</v>
      </c>
      <c r="B113" s="122"/>
      <c r="C113" s="122"/>
      <c r="D113" s="24">
        <v>5784.75</v>
      </c>
      <c r="E113" s="25"/>
    </row>
    <row r="114" spans="1:5" s="120" customFormat="1" ht="16.149999999999999" customHeight="1" x14ac:dyDescent="0.2">
      <c r="A114" s="53" t="s">
        <v>153</v>
      </c>
      <c r="B114" s="65">
        <v>3055</v>
      </c>
      <c r="C114" s="65">
        <v>3055</v>
      </c>
      <c r="D114" s="65">
        <v>1344.49</v>
      </c>
      <c r="E114" s="26">
        <v>44.01</v>
      </c>
    </row>
    <row r="115" spans="1:5" s="120" customFormat="1" ht="16.149999999999999" customHeight="1" x14ac:dyDescent="0.2">
      <c r="A115" s="55" t="s">
        <v>16</v>
      </c>
      <c r="B115" s="65">
        <v>2145</v>
      </c>
      <c r="C115" s="65">
        <v>2145</v>
      </c>
      <c r="D115" s="65">
        <v>954.49</v>
      </c>
      <c r="E115" s="26">
        <v>44.5</v>
      </c>
    </row>
    <row r="116" spans="1:5" s="120" customFormat="1" ht="16.149999999999999" customHeight="1" x14ac:dyDescent="0.2">
      <c r="A116" s="56" t="s">
        <v>20</v>
      </c>
      <c r="B116" s="122"/>
      <c r="C116" s="122"/>
      <c r="D116" s="24">
        <v>954.49</v>
      </c>
      <c r="E116" s="25"/>
    </row>
    <row r="117" spans="1:5" s="120" customFormat="1" ht="16.149999999999999" customHeight="1" x14ac:dyDescent="0.2">
      <c r="A117" s="55" t="s">
        <v>21</v>
      </c>
      <c r="B117" s="65">
        <v>910</v>
      </c>
      <c r="C117" s="65">
        <v>910</v>
      </c>
      <c r="D117" s="65">
        <v>390</v>
      </c>
      <c r="E117" s="26">
        <v>42.86</v>
      </c>
    </row>
    <row r="118" spans="1:5" s="120" customFormat="1" ht="16.149999999999999" customHeight="1" x14ac:dyDescent="0.2">
      <c r="A118" s="56" t="s">
        <v>40</v>
      </c>
      <c r="B118" s="122"/>
      <c r="C118" s="122"/>
      <c r="D118" s="24">
        <v>390</v>
      </c>
      <c r="E118" s="25"/>
    </row>
    <row r="119" spans="1:5" s="120" customFormat="1" ht="30" customHeight="1" x14ac:dyDescent="0.2">
      <c r="A119" s="140" t="s">
        <v>154</v>
      </c>
      <c r="B119" s="150"/>
      <c r="C119" s="150"/>
      <c r="D119" s="64">
        <v>499.99</v>
      </c>
      <c r="E119" s="59"/>
    </row>
    <row r="120" spans="1:5" s="120" customFormat="1" ht="16.149999999999999" customHeight="1" x14ac:dyDescent="0.2">
      <c r="A120" s="53" t="s">
        <v>155</v>
      </c>
      <c r="B120" s="144"/>
      <c r="C120" s="144"/>
      <c r="D120" s="65">
        <v>499.99</v>
      </c>
      <c r="E120" s="26"/>
    </row>
    <row r="121" spans="1:5" s="120" customFormat="1" ht="16.149999999999999" customHeight="1" x14ac:dyDescent="0.2">
      <c r="A121" s="55" t="s">
        <v>16</v>
      </c>
      <c r="B121" s="144"/>
      <c r="C121" s="144"/>
      <c r="D121" s="65">
        <v>499.99</v>
      </c>
      <c r="E121" s="26"/>
    </row>
    <row r="122" spans="1:5" s="120" customFormat="1" ht="16.149999999999999" customHeight="1" x14ac:dyDescent="0.2">
      <c r="A122" s="56" t="s">
        <v>18</v>
      </c>
      <c r="B122" s="122"/>
      <c r="C122" s="122"/>
      <c r="D122" s="24">
        <v>429.18</v>
      </c>
      <c r="E122" s="25"/>
    </row>
    <row r="123" spans="1:5" s="120" customFormat="1" ht="16.149999999999999" customHeight="1" x14ac:dyDescent="0.2">
      <c r="A123" s="56" t="s">
        <v>20</v>
      </c>
      <c r="B123" s="122"/>
      <c r="C123" s="122"/>
      <c r="D123" s="24">
        <v>70.81</v>
      </c>
      <c r="E123" s="25"/>
    </row>
    <row r="124" spans="1:5" s="120" customFormat="1" ht="30" customHeight="1" x14ac:dyDescent="0.2">
      <c r="A124" s="54" t="s">
        <v>60</v>
      </c>
      <c r="B124" s="67">
        <v>733.5</v>
      </c>
      <c r="C124" s="67">
        <v>733.5</v>
      </c>
      <c r="D124" s="151"/>
      <c r="E124" s="28"/>
    </row>
    <row r="125" spans="1:5" s="120" customFormat="1" ht="25.5" x14ac:dyDescent="0.2">
      <c r="A125" s="53" t="s">
        <v>150</v>
      </c>
      <c r="B125" s="65">
        <v>733.5</v>
      </c>
      <c r="C125" s="65">
        <v>733.5</v>
      </c>
      <c r="D125" s="144"/>
      <c r="E125" s="26"/>
    </row>
    <row r="126" spans="1:5" s="120" customFormat="1" ht="25.5" x14ac:dyDescent="0.2">
      <c r="A126" s="55" t="s">
        <v>126</v>
      </c>
      <c r="B126" s="65">
        <v>733.5</v>
      </c>
      <c r="C126" s="65">
        <v>733.5</v>
      </c>
      <c r="D126" s="144"/>
      <c r="E126" s="26"/>
    </row>
    <row r="127" spans="1:5" s="120" customFormat="1" ht="30" customHeight="1" x14ac:dyDescent="0.2">
      <c r="A127" s="139" t="s">
        <v>106</v>
      </c>
      <c r="B127" s="149">
        <v>5500</v>
      </c>
      <c r="C127" s="149">
        <v>5500</v>
      </c>
      <c r="D127" s="149">
        <v>3297.95</v>
      </c>
      <c r="E127" s="143">
        <v>59.96</v>
      </c>
    </row>
    <row r="128" spans="1:5" s="120" customFormat="1" ht="30" customHeight="1" x14ac:dyDescent="0.2">
      <c r="A128" s="140" t="s">
        <v>61</v>
      </c>
      <c r="B128" s="64">
        <v>5500</v>
      </c>
      <c r="C128" s="64">
        <v>5500</v>
      </c>
      <c r="D128" s="64">
        <v>3297.95</v>
      </c>
      <c r="E128" s="59">
        <v>59.96</v>
      </c>
    </row>
    <row r="129" spans="1:5" s="120" customFormat="1" ht="16.149999999999999" customHeight="1" x14ac:dyDescent="0.2">
      <c r="A129" s="53" t="s">
        <v>10</v>
      </c>
      <c r="B129" s="65">
        <v>5000</v>
      </c>
      <c r="C129" s="65">
        <v>5000</v>
      </c>
      <c r="D129" s="65">
        <v>197.5</v>
      </c>
      <c r="E129" s="26">
        <v>3.95</v>
      </c>
    </row>
    <row r="130" spans="1:5" s="120" customFormat="1" ht="16.149999999999999" customHeight="1" x14ac:dyDescent="0.2">
      <c r="A130" s="55" t="s">
        <v>37</v>
      </c>
      <c r="B130" s="65">
        <v>5000</v>
      </c>
      <c r="C130" s="65">
        <v>5000</v>
      </c>
      <c r="D130" s="65">
        <v>197.5</v>
      </c>
      <c r="E130" s="26">
        <v>3.95</v>
      </c>
    </row>
    <row r="131" spans="1:5" s="120" customFormat="1" ht="16.149999999999999" customHeight="1" x14ac:dyDescent="0.2">
      <c r="A131" s="56" t="s">
        <v>39</v>
      </c>
      <c r="B131" s="122"/>
      <c r="C131" s="122"/>
      <c r="D131" s="24">
        <v>197.5</v>
      </c>
      <c r="E131" s="25"/>
    </row>
    <row r="132" spans="1:5" s="120" customFormat="1" ht="25.5" x14ac:dyDescent="0.2">
      <c r="A132" s="53" t="s">
        <v>150</v>
      </c>
      <c r="B132" s="65">
        <v>500</v>
      </c>
      <c r="C132" s="65">
        <v>500</v>
      </c>
      <c r="D132" s="65">
        <v>995</v>
      </c>
      <c r="E132" s="26">
        <v>199</v>
      </c>
    </row>
    <row r="133" spans="1:5" s="120" customFormat="1" ht="16.149999999999999" customHeight="1" x14ac:dyDescent="0.2">
      <c r="A133" s="55" t="s">
        <v>37</v>
      </c>
      <c r="B133" s="65">
        <v>500</v>
      </c>
      <c r="C133" s="65">
        <v>500</v>
      </c>
      <c r="D133" s="144"/>
      <c r="E133" s="26"/>
    </row>
    <row r="134" spans="1:5" s="120" customFormat="1" ht="16.149999999999999" customHeight="1" x14ac:dyDescent="0.2">
      <c r="A134" s="55" t="s">
        <v>37</v>
      </c>
      <c r="B134" s="144"/>
      <c r="C134" s="144"/>
      <c r="D134" s="65">
        <v>995</v>
      </c>
      <c r="E134" s="26"/>
    </row>
    <row r="135" spans="1:5" s="120" customFormat="1" ht="16.149999999999999" customHeight="1" x14ac:dyDescent="0.2">
      <c r="A135" s="56" t="s">
        <v>39</v>
      </c>
      <c r="B135" s="122"/>
      <c r="C135" s="122"/>
      <c r="D135" s="24">
        <v>800</v>
      </c>
      <c r="E135" s="25"/>
    </row>
    <row r="136" spans="1:5" s="120" customFormat="1" ht="16.149999999999999" customHeight="1" x14ac:dyDescent="0.2">
      <c r="A136" s="56" t="s">
        <v>128</v>
      </c>
      <c r="B136" s="122"/>
      <c r="C136" s="122"/>
      <c r="D136" s="24">
        <v>195</v>
      </c>
      <c r="E136" s="25"/>
    </row>
    <row r="137" spans="1:5" s="120" customFormat="1" ht="16.149999999999999" customHeight="1" x14ac:dyDescent="0.2">
      <c r="A137" s="53" t="s">
        <v>151</v>
      </c>
      <c r="B137" s="144"/>
      <c r="C137" s="144"/>
      <c r="D137" s="65">
        <v>2105.4499999999998</v>
      </c>
      <c r="E137" s="26"/>
    </row>
    <row r="138" spans="1:5" s="120" customFormat="1" ht="16.149999999999999" customHeight="1" x14ac:dyDescent="0.2">
      <c r="A138" s="55" t="s">
        <v>37</v>
      </c>
      <c r="B138" s="144"/>
      <c r="C138" s="144"/>
      <c r="D138" s="65">
        <v>2105.4499999999998</v>
      </c>
      <c r="E138" s="26"/>
    </row>
    <row r="139" spans="1:5" s="120" customFormat="1" ht="16.149999999999999" customHeight="1" thickBot="1" x14ac:dyDescent="0.25">
      <c r="A139" s="57" t="s">
        <v>62</v>
      </c>
      <c r="B139" s="152"/>
      <c r="C139" s="152"/>
      <c r="D139" s="153">
        <v>2105.4499999999998</v>
      </c>
      <c r="E139" s="58"/>
    </row>
  </sheetData>
  <mergeCells count="1">
    <mergeCell ref="A1:E1"/>
  </mergeCells>
  <pageMargins left="0.31496062992125984" right="0.11811023622047245" top="0.35433070866141736" bottom="0.4724409448818898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7</vt:i4>
      </vt:variant>
    </vt:vector>
  </HeadingPairs>
  <TitlesOfParts>
    <vt:vector size="14" baseType="lpstr">
      <vt:lpstr>Opći dio-sažetak</vt:lpstr>
      <vt:lpstr>Opći dio-ekon.klas.</vt:lpstr>
      <vt:lpstr>Opći dio-izvori fin.</vt:lpstr>
      <vt:lpstr>Opći dio-rashodi po funk.</vt:lpstr>
      <vt:lpstr>Opći dio-račun finan.ekonom kla</vt:lpstr>
      <vt:lpstr>Opći dio-račun finan. izvori fi</vt:lpstr>
      <vt:lpstr>Posebni dio-rashodi po prog.kla</vt:lpstr>
      <vt:lpstr>'Opći dio-ekon.klas.'!Ispis_naslova</vt:lpstr>
      <vt:lpstr>'Posebni dio-rashodi po prog.kla'!Ispis_naslova</vt:lpstr>
      <vt:lpstr>'Opći dio-ekon.klas.'!Podrucje_ispisa</vt:lpstr>
      <vt:lpstr>'Opći dio-izvori fin.'!Podrucje_ispisa</vt:lpstr>
      <vt:lpstr>'Opći dio-rashodi po funk.'!Podrucje_ispisa</vt:lpstr>
      <vt:lpstr>'Opći dio-sažetak'!Podrucje_ispisa</vt:lpstr>
      <vt:lpstr>'Posebni dio-rashodi po prog.kla'!Podrucje_ispisa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POSEBNI DIO KONSOLIDIRANOG PRORAČUNA</dc:title>
  <dc:creator>ivana</dc:creator>
  <cp:lastModifiedBy>ivana</cp:lastModifiedBy>
  <cp:lastPrinted>2026-07-13T08:12:37Z</cp:lastPrinted>
  <dcterms:created xsi:type="dcterms:W3CDTF">2022-07-21T10:34:44Z</dcterms:created>
  <dcterms:modified xsi:type="dcterms:W3CDTF">2026-07-15T13:09:04Z</dcterms:modified>
</cp:coreProperties>
</file>