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PLAN\2025\Izvršenje plana 12-2025\"/>
    </mc:Choice>
  </mc:AlternateContent>
  <bookViews>
    <workbookView xWindow="0" yWindow="0" windowWidth="28800" windowHeight="12135" tabRatio="852"/>
  </bookViews>
  <sheets>
    <sheet name="Opći dio-sažetak" sheetId="9" r:id="rId1"/>
    <sheet name="Opći dio-ekon.klas." sheetId="10" r:id="rId2"/>
    <sheet name="Opći dio-izvori fin." sheetId="6" r:id="rId3"/>
    <sheet name="Opći dio-rashodi po funk." sheetId="11" r:id="rId4"/>
    <sheet name="Posebni dio-rashodi po prog.kla" sheetId="4" r:id="rId5"/>
  </sheets>
  <definedNames>
    <definedName name="_xlnm.Print_Titles" localSheetId="1">'Opći dio-ekon.klas.'!$1:$2</definedName>
    <definedName name="_xlnm.Print_Titles" localSheetId="4">'Posebni dio-rashodi po prog.kla'!$1:$2</definedName>
    <definedName name="_xlnm.Print_Area" localSheetId="1">'Opći dio-ekon.klas.'!$A$1:$G$80</definedName>
    <definedName name="_xlnm.Print_Area" localSheetId="2">'Opći dio-izvori fin.'!$A$1:$G$34</definedName>
    <definedName name="_xlnm.Print_Area" localSheetId="3">'Opći dio-rashodi po funk.'!$A$1:$G$6</definedName>
    <definedName name="_xlnm.Print_Area" localSheetId="0">'Opći dio-sažetak'!$A$1:$G$30</definedName>
    <definedName name="_xlnm.Print_Area" localSheetId="4">'Posebni dio-rashodi po prog.kla'!$A$1:$E$207</definedName>
  </definedNames>
  <calcPr calcId="152511"/>
</workbook>
</file>

<file path=xl/calcChain.xml><?xml version="1.0" encoding="utf-8"?>
<calcChain xmlns="http://schemas.openxmlformats.org/spreadsheetml/2006/main">
  <c r="G10" i="9" l="1"/>
  <c r="F8" i="9" l="1"/>
  <c r="G8" i="9"/>
  <c r="F9" i="9"/>
  <c r="G9" i="9"/>
  <c r="F5" i="9"/>
  <c r="G5" i="9"/>
  <c r="F23" i="9" l="1"/>
  <c r="F29" i="9"/>
  <c r="F28" i="9" s="1"/>
  <c r="B28" i="9"/>
  <c r="C22" i="9"/>
  <c r="D22" i="9"/>
  <c r="E22" i="9"/>
  <c r="B22" i="9"/>
  <c r="E10" i="9"/>
  <c r="C10" i="9"/>
  <c r="D10" i="9"/>
  <c r="B10" i="9"/>
  <c r="C7" i="9"/>
  <c r="D7" i="9"/>
  <c r="E7" i="9"/>
  <c r="B7" i="9"/>
  <c r="B11" i="9" l="1"/>
  <c r="F22" i="9"/>
  <c r="E11" i="9"/>
  <c r="E30" i="9" s="1"/>
  <c r="E28" i="9" s="1"/>
  <c r="G7" i="9"/>
  <c r="F10" i="9"/>
  <c r="F7" i="9"/>
  <c r="D11" i="9"/>
  <c r="C11" i="9"/>
  <c r="F11" i="9" l="1"/>
</calcChain>
</file>

<file path=xl/sharedStrings.xml><?xml version="1.0" encoding="utf-8"?>
<sst xmlns="http://schemas.openxmlformats.org/spreadsheetml/2006/main" count="397" uniqueCount="170">
  <si>
    <t>Ostvarenje preth. god. (1)</t>
  </si>
  <si>
    <t>Izvorni plan (2.)</t>
  </si>
  <si>
    <t>Tekući plan (3.)</t>
  </si>
  <si>
    <t>Ostvarenje (4.)</t>
  </si>
  <si>
    <t>Indeks 4./1. (5.)</t>
  </si>
  <si>
    <t>Indeks 4./3. (6.)</t>
  </si>
  <si>
    <t>SVEUKUPNO</t>
  </si>
  <si>
    <t>Konto</t>
  </si>
  <si>
    <t>Izvor: 111 Porezni i ostali prihodi</t>
  </si>
  <si>
    <t>Izvor: 321 Vlastiti prihodi - proračunski korisnici</t>
  </si>
  <si>
    <t>Izvor: 431 Prihodi za posebne namjene - proračunski korisnici</t>
  </si>
  <si>
    <t>Izvor: 442 Prihodi za decentralizirane funkcije - SŠ</t>
  </si>
  <si>
    <t>Izvor: 521 Pomoći - proračunski korisnici</t>
  </si>
  <si>
    <t>Izvor: 582 Prenesena sredstva - pomoći - proračunski korisnici</t>
  </si>
  <si>
    <t>PRIHODI UKUPNO</t>
  </si>
  <si>
    <t>RASHODI UKUPNO</t>
  </si>
  <si>
    <t>A 530605 Natjecanja i smotre</t>
  </si>
  <si>
    <t>3 Rashodi poslovanja</t>
  </si>
  <si>
    <t>31 Rashodi za zaposlene</t>
  </si>
  <si>
    <t>311 Plaće (Bruto)</t>
  </si>
  <si>
    <t>3111 Plaće za redovan rad</t>
  </si>
  <si>
    <t>313 Doprinosi na plaće</t>
  </si>
  <si>
    <t>3132 Doprinosi za obvezno zdravstveno osiguranje</t>
  </si>
  <si>
    <t>32 Materijalni rashodi</t>
  </si>
  <si>
    <t>322 Rashodi za materijal i energiju</t>
  </si>
  <si>
    <t>3221 Uredski materijal i ostali materijalni rashodi</t>
  </si>
  <si>
    <t>3222 Materijal i sirovine</t>
  </si>
  <si>
    <t>323 Rashodi za usluge</t>
  </si>
  <si>
    <t>3237 Intelektualne i osobne usluge</t>
  </si>
  <si>
    <t>3239 Ostale usluge</t>
  </si>
  <si>
    <t>A 550101 Osiguravanje uvjeta rada</t>
  </si>
  <si>
    <t>329 Ostali nespomenuti rashodi poslovanja</t>
  </si>
  <si>
    <t>3294 Članarine i norme</t>
  </si>
  <si>
    <t>321 Naknade troškova zaposlenima</t>
  </si>
  <si>
    <t>3211 Službena putovanja</t>
  </si>
  <si>
    <t>3233 Usluge promidžbe i informiranja</t>
  </si>
  <si>
    <t>3293 Reprezentacija</t>
  </si>
  <si>
    <t>3299 Ostali nespomenuti rashodi poslovanja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</si>
  <si>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</si>
  <si>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</si>
  <si>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</si>
  <si>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</si>
  <si>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3212 Naknade za prijevoz, za rad na terenu i odvojeni život</t>
  </si>
  <si>
    <t>3213 Stručno usavršavanje zaposlenika</t>
  </si>
  <si>
    <t>3214 Ostale naknade troškova zaposlenima</t>
  </si>
  <si>
    <t>3223 Energija</t>
  </si>
  <si>
    <t>3224 Materijal i dijelovi za tekuće i investicijsko održavanje</t>
  </si>
  <si>
    <t>3232 Usluge tekućeg i investicijskog održavanja</t>
  </si>
  <si>
    <t>3234 Komunalne usluge</t>
  </si>
  <si>
    <t>3235 Zakupnine i najamnine</t>
  </si>
  <si>
    <t>3236 Zdravstvene i veterinarske usluge</t>
  </si>
  <si>
    <t>3238 Računalne usluge</t>
  </si>
  <si>
    <t>324 Naknade troškova osobama izvan radnog odnosa</t>
  </si>
  <si>
    <t>3241 Naknade troškova osobama izvan radnog odnosa</t>
  </si>
  <si>
    <t>3295 Pristojbe i naknade</t>
  </si>
  <si>
    <t>34 Financijski rashodi</t>
  </si>
  <si>
    <t>343 Ostali financijski rashodi</t>
  </si>
  <si>
    <t>3431 Bankarske usluge i usluge platnog prometa</t>
  </si>
  <si>
    <t>3433 Zatezne kamate</t>
  </si>
  <si>
    <t>312 Ostali rashodi za zaposlene</t>
  </si>
  <si>
    <t>3121 Ostali rashodi za zaposlene</t>
  </si>
  <si>
    <t>A 550203 Programi školskog kurikuluma</t>
  </si>
  <si>
    <t>A 550221 Osiguranje besplatnih zaliha menstrualnih higijenskih potrepština</t>
  </si>
  <si>
    <t>381 Tekuće donacije</t>
  </si>
  <si>
    <t>3812 Tekuće donacije u naravi</t>
  </si>
  <si>
    <t>K 550401 Opremanje ustanova školstva</t>
  </si>
  <si>
    <t>4222 Komunikacijska oprema</t>
  </si>
  <si>
    <t>6 Prihodi poslovanja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</si>
  <si>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</si>
  <si>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</si>
  <si>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</si>
  <si>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64 Prihodi od imovine</t>
  </si>
  <si>
    <t>641 Prihodi od financijske imovine</t>
  </si>
  <si>
    <t>6413 Kamate na oročena sredstva i depozite po viđenju</t>
  </si>
  <si>
    <t>661 Prihodi od prodaje proizvoda i robe te pruženih usluga</t>
  </si>
  <si>
    <t>6614 Prihodi od prodaje proizvoda i robe</t>
  </si>
  <si>
    <t>6615 Prihodi od pruženih usluga</t>
  </si>
  <si>
    <t>65 Prihodi od upravnih i administrativnih pristojbi, pristojbi po posebnim propisima i naknada</t>
  </si>
  <si>
    <t>652 Prihodi po posebnim propisima</t>
  </si>
  <si>
    <t>6526 Ostali nespomenuti prihodi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</si>
  <si>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</si>
  <si>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</si>
  <si>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</si>
  <si>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</si>
  <si>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</si>
  <si>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</si>
  <si>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</si>
  <si>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38 Prenesena sredstva - vlastiti prihodi proračunskih korisnika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</si>
  <si>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</si>
  <si>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</si>
  <si>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</si>
  <si>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</si>
  <si>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</si>
  <si>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52 Pomoći - proračunski korisnici</t>
  </si>
  <si>
    <t>Izvor: 58 Prenesena sredstva - pomoći</t>
  </si>
  <si>
    <t xml:space="preserve">Izvor </t>
  </si>
  <si>
    <t>Naziv</t>
  </si>
  <si>
    <t>A. RAČUN PRIHODA I RASHODA</t>
  </si>
  <si>
    <t>6712 Prihodi iz nadležnog proračuna za financiranje rashoda za nabavu nefinancijske imovine</t>
  </si>
  <si>
    <t>SVEUKUPNO PRIHODI</t>
  </si>
  <si>
    <t>SVEUKUPNO RASHODI</t>
  </si>
  <si>
    <t>Izvor: 51 Pomoći</t>
  </si>
  <si>
    <t>Funk. klas: 09 OBRAZOVANJE</t>
  </si>
  <si>
    <t>Funkcijska klasifikacija</t>
  </si>
  <si>
    <t>Funk. klas: 092 Srednjoškolsko obrazovanje</t>
  </si>
  <si>
    <t>Funk. klas: 098 Usluge obrazovanja koje nisu drugdje svrstane</t>
  </si>
  <si>
    <t>Izvor: 515 Pomoći za provođenje EU projekata</t>
  </si>
  <si>
    <t>Program: 5306 Obilježavanje postignuća učenika i nastavnika</t>
  </si>
  <si>
    <t>Program: 5501 Srednjoškolsko obrazovanje</t>
  </si>
  <si>
    <t>Program: 5502 Unapređenje kvalitete odgojno obrazovnog sustava</t>
  </si>
  <si>
    <t>A 550205 Sufinanciranje rada pomoćnika u nastavi</t>
  </si>
  <si>
    <t>Program: 5504 Kapitalna ulaganja u odgojno obrazovnu infrastrukturu</t>
  </si>
  <si>
    <t>7 Prihodi od prodaje nefinancijske imovine</t>
  </si>
  <si>
    <t>RAZLIKA - VIŠAK/MANJAK (A)</t>
  </si>
  <si>
    <t>B. RAČUN FINANCIRANJA</t>
  </si>
  <si>
    <t>8 Primici od financijske imovine</t>
  </si>
  <si>
    <t xml:space="preserve">5 Izdaci za financijsku imovinu i otplate zajmova </t>
  </si>
  <si>
    <t>NETO ZADUŽIVANJE/FINANCIRANJE (B)</t>
  </si>
  <si>
    <t>C. PRENESENA SREDSTVA IZ PRETHODNE GODINE</t>
  </si>
  <si>
    <t>Preneseni manjak iz prethodne godine</t>
  </si>
  <si>
    <t>C. PRENESENA SREDSTVA (C)</t>
  </si>
  <si>
    <t>Prenesena raspoloživa sredstva iz prethodne godine</t>
  </si>
  <si>
    <t>D. PRIJENOS SREDSTAVA U SLJEDEĆE RAZDOBLJE</t>
  </si>
  <si>
    <t>VIŠAK/MANJAK (A) +/- NETO (B) + PRENESENA SREDSTVA (C)</t>
  </si>
  <si>
    <t>VIŠAK</t>
  </si>
  <si>
    <t>MANJAK</t>
  </si>
  <si>
    <t>Izvor: 512 Pomoći iz državnog proračuna</t>
  </si>
  <si>
    <t>Izvor: 581 Prenesena sredstva - pomoći</t>
  </si>
  <si>
    <t>Izvorni plan (1.)</t>
  </si>
  <si>
    <t>Tekući plan (2.)</t>
  </si>
  <si>
    <t>Ostvarenje (3.)</t>
  </si>
  <si>
    <t>Indeks 3./2. (4.)</t>
  </si>
  <si>
    <t>3231 Usluge telefona, interneta, pošte i prijevoza</t>
  </si>
  <si>
    <t>38 Rashodi za donacije, kazne, naknade šteta i kapitalne pomoći</t>
  </si>
  <si>
    <t>4225 Instrumenti i uređaji</t>
  </si>
  <si>
    <t>4226 Sportska i glazbena oprema</t>
  </si>
  <si>
    <t>23376 ŠKOLA ZA PRIMIJENJENU UMJETNOST U RIJECI</t>
  </si>
  <si>
    <t>Rezultat 2024. (1.)</t>
  </si>
  <si>
    <t>Rezultat 2025. (4.)</t>
  </si>
  <si>
    <t xml:space="preserve">GODIŠNJI IZVJEŠTAJ O IZVRŠENJU FINANCIJSKOG PLANA ZA 2025. GODINU  
OPĆI DIO - SAŽETAK </t>
  </si>
  <si>
    <t>GODIŠNJI IZVJEŠTAJ O IZVRŠENJU FINANCIJSKOG PLANA ZA 2025. GODINU  
OPĆI DIO - PRIHODI I RASHODI PO EKONOMSKOJ KLASIFIKACIJI</t>
  </si>
  <si>
    <t>GODIŠNJI IZVJEŠTAJ O IZVRŠENJU FINANCIJSKOG PLANA ZA 2025. GODINU 
OPĆI DIO - PRIHODI I RASHODI PO IZVORIMA FINANCIRANJA</t>
  </si>
  <si>
    <t>GODIŠNJI IZVJEŠTAJ O IZVRŠENJU FINANCIJSKOG PLANA ZA 2025. GODINU 
RASHODI PO FUNKCIJSKOJ KLASIFIKACIJI</t>
  </si>
  <si>
    <t>GODIŠNJI IZVJEŠTAJ O IZVRŠENJU FINANCIJSKOG PLANA ZA 2025. GODINU  
RASHODI PO PROGRAMSKOJ KLASIFIKACIJI</t>
  </si>
  <si>
    <t>6362 Kapitalne pomoći proračunskim korisnicima iz proračuna koji im nije nadležan</t>
  </si>
  <si>
    <t>66 Prihodi od prodaje proizvoda i robe te pruženih usluga i prihodi od donacija te povrati po protestiranim jamstvima</t>
  </si>
  <si>
    <t>3225 Sitni inventar i auto gume</t>
  </si>
  <si>
    <t>3227 Službena, radna i zaštitna odjeća i obuća</t>
  </si>
  <si>
    <t>3292 Premije osiguranja</t>
  </si>
  <si>
    <t>4223 Oprema za održavanje i zaštitu</t>
  </si>
  <si>
    <t>424 Knjige, umjetnička djela i ostale izložbene vrijednosti</t>
  </si>
  <si>
    <t>4241 Knjige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</si>
  <si>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</si>
  <si>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</si>
  <si>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78 Prenesena sredstva - prihodi od prodaje ili zamjene nefinancijske imovine i naknade s naslova osiguranja</t>
  </si>
  <si>
    <t>Izvor: 321501 Vlastiti prihodi - srednje škole i učenički domovi</t>
  </si>
  <si>
    <t>Izvor: 383 Prenesena sredstva - vlastiti prihodi proračunskih korisnika</t>
  </si>
  <si>
    <t>Izvor: 383501 Prenesena sredstva - vlastiti prihodi - srednje škole i učenički domovi</t>
  </si>
  <si>
    <t>Izvor: 431501 Prihodi za posebne namjene - srednje škole i učenički domovi</t>
  </si>
  <si>
    <t>Izvor: 4421 Prihodi za decentralizirane funkcije - SŠ</t>
  </si>
  <si>
    <t>Izvor: 483 Prenesena sredstva - namjenski prihodi - proračunski korisnici</t>
  </si>
  <si>
    <t>Izvor: 4831501 Prenesena sredstva - namjenski prihodi - srednje škole i učenički domovi</t>
  </si>
  <si>
    <t>Izvor: 51233 Ministarstvo znanosti i obrazovanja - za pomoćnike u nastavi</t>
  </si>
  <si>
    <t>Izvor: 515002 Ministarstvo znanosti, obrazovanja i športa - za pomoćnike u nastavi</t>
  </si>
  <si>
    <t>Izvor: 521501 Pomoći - srednje škole i učenički domovi</t>
  </si>
  <si>
    <t>Izvor: 581233 Prenesena sredstva - Min.znanosti, obrazovanja i sporta - za pomoćnike u nastavi</t>
  </si>
  <si>
    <t>Izvor: 5815002 Prenesena sredstva - pomoći za provođenje EU projekta - Za pomoćnike u nastavi</t>
  </si>
  <si>
    <t>Izvor: 5821501 Prenesena sredstva - pomoći - srednje škole i učenički domovi</t>
  </si>
  <si>
    <t>Izvor: 782 Prenesena sredstva - Prihodi od prodaje ili zamjene nefinancijske imovine i naknade štete s naslova osiguranja</t>
  </si>
  <si>
    <t>Izvor: 7821501 Prenesena sredstva - Prihodi od nefin. imovine - srednje škole i učenički domovi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</si>
</sst>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4">
    <xf numFmtId="0" fontId="0" fillId="0" borderId="0" xfId="0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indent="1"/>
    </xf>
    <xf numFmtId="4" fontId="20" fillId="33" borderId="14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" fontId="21" fillId="34" borderId="14" xfId="0" applyNumberFormat="1" applyFont="1" applyFill="1" applyBorder="1" applyAlignment="1">
      <alignment horizontal="center" vertical="center" wrapText="1"/>
    </xf>
    <xf numFmtId="4" fontId="20" fillId="0" borderId="14" xfId="0" applyNumberFormat="1" applyFont="1" applyFill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4" fontId="21" fillId="34" borderId="17" xfId="0" applyNumberFormat="1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4" fontId="21" fillId="34" borderId="24" xfId="0" applyNumberFormat="1" applyFont="1" applyFill="1" applyBorder="1" applyAlignment="1">
      <alignment horizontal="center" vertical="center" wrapText="1"/>
    </xf>
    <xf numFmtId="4" fontId="21" fillId="34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22" fillId="0" borderId="0" xfId="0" applyFont="1" applyAlignment="1">
      <alignment horizontal="left" vertical="center"/>
    </xf>
    <xf numFmtId="0" fontId="21" fillId="34" borderId="23" xfId="0" applyFont="1" applyFill="1" applyBorder="1" applyAlignment="1">
      <alignment horizontal="left" vertical="center" wrapText="1"/>
    </xf>
    <xf numFmtId="4" fontId="21" fillId="34" borderId="24" xfId="0" applyNumberFormat="1" applyFont="1" applyFill="1" applyBorder="1" applyAlignment="1">
      <alignment horizontal="left" vertical="center" wrapText="1"/>
    </xf>
    <xf numFmtId="4" fontId="20" fillId="0" borderId="17" xfId="0" applyNumberFormat="1" applyFont="1" applyFill="1" applyBorder="1" applyAlignment="1">
      <alignment horizontal="center" vertical="center" wrapText="1"/>
    </xf>
    <xf numFmtId="4" fontId="20" fillId="0" borderId="18" xfId="0" applyNumberFormat="1" applyFont="1" applyFill="1" applyBorder="1" applyAlignment="1">
      <alignment horizontal="center" vertical="center" wrapText="1"/>
    </xf>
    <xf numFmtId="4" fontId="21" fillId="34" borderId="18" xfId="0" applyNumberFormat="1" applyFont="1" applyFill="1" applyBorder="1" applyAlignment="1">
      <alignment horizontal="center" vertical="center" wrapText="1"/>
    </xf>
    <xf numFmtId="4" fontId="21" fillId="34" borderId="30" xfId="0" applyNumberFormat="1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center" wrapText="1"/>
    </xf>
    <xf numFmtId="4" fontId="20" fillId="0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2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1" fillId="34" borderId="13" xfId="0" applyFont="1" applyFill="1" applyBorder="1" applyAlignment="1">
      <alignment horizontal="left" vertical="center" wrapText="1"/>
    </xf>
    <xf numFmtId="0" fontId="21" fillId="34" borderId="16" xfId="0" applyFont="1" applyFill="1" applyBorder="1" applyAlignment="1">
      <alignment horizontal="left" vertical="center" wrapText="1"/>
    </xf>
    <xf numFmtId="0" fontId="21" fillId="34" borderId="2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0" fillId="0" borderId="10" xfId="0" applyFont="1" applyFill="1" applyBorder="1" applyAlignment="1">
      <alignment horizontal="left" vertical="center" wrapText="1"/>
    </xf>
    <xf numFmtId="4" fontId="21" fillId="0" borderId="11" xfId="0" applyNumberFormat="1" applyFont="1" applyFill="1" applyBorder="1" applyAlignment="1">
      <alignment horizontal="center" vertical="center" wrapText="1"/>
    </xf>
    <xf numFmtId="4" fontId="21" fillId="0" borderId="12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1" fillId="0" borderId="29" xfId="0" applyFont="1" applyBorder="1" applyAlignment="1">
      <alignment horizontal="center" vertical="center" wrapText="1"/>
    </xf>
    <xf numFmtId="4" fontId="21" fillId="0" borderId="30" xfId="0" applyNumberFormat="1" applyFont="1" applyBorder="1" applyAlignment="1">
      <alignment horizontal="center" vertical="center" wrapText="1"/>
    </xf>
    <xf numFmtId="4" fontId="21" fillId="0" borderId="3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" fontId="21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4" fontId="20" fillId="33" borderId="27" xfId="0" applyNumberFormat="1" applyFont="1" applyFill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4" fontId="19" fillId="0" borderId="37" xfId="0" applyNumberFormat="1" applyFont="1" applyBorder="1" applyAlignment="1">
      <alignment horizontal="center" vertical="center" wrapText="1"/>
    </xf>
    <xf numFmtId="4" fontId="19" fillId="0" borderId="3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25" fillId="0" borderId="27" xfId="0" applyNumberFormat="1" applyFont="1" applyBorder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6" fillId="34" borderId="14" xfId="0" applyNumberFormat="1" applyFont="1" applyFill="1" applyBorder="1" applyAlignment="1">
      <alignment horizontal="center" vertical="center"/>
    </xf>
    <xf numFmtId="4" fontId="26" fillId="34" borderId="15" xfId="0" applyNumberFormat="1" applyFont="1" applyFill="1" applyBorder="1" applyAlignment="1">
      <alignment horizontal="center" vertical="center"/>
    </xf>
    <xf numFmtId="4" fontId="26" fillId="34" borderId="17" xfId="0" applyNumberFormat="1" applyFont="1" applyFill="1" applyBorder="1" applyAlignment="1">
      <alignment horizontal="center" vertical="center"/>
    </xf>
    <xf numFmtId="4" fontId="26" fillId="34" borderId="18" xfId="0" applyNumberFormat="1" applyFont="1" applyFill="1" applyBorder="1" applyAlignment="1">
      <alignment horizontal="center" vertical="center"/>
    </xf>
    <xf numFmtId="4" fontId="26" fillId="34" borderId="30" xfId="0" applyNumberFormat="1" applyFont="1" applyFill="1" applyBorder="1" applyAlignment="1">
      <alignment horizontal="center" vertical="center"/>
    </xf>
    <xf numFmtId="4" fontId="26" fillId="34" borderId="31" xfId="0" applyNumberFormat="1" applyFont="1" applyFill="1" applyBorder="1" applyAlignment="1">
      <alignment horizontal="center" vertical="center"/>
    </xf>
    <xf numFmtId="0" fontId="21" fillId="34" borderId="47" xfId="0" applyFont="1" applyFill="1" applyBorder="1" applyAlignment="1">
      <alignment horizontal="left" vertical="center" wrapText="1" indent="1"/>
    </xf>
    <xf numFmtId="0" fontId="28" fillId="33" borderId="13" xfId="0" applyFont="1" applyFill="1" applyBorder="1" applyAlignment="1">
      <alignment horizontal="left" vertical="center" wrapText="1" indent="1"/>
    </xf>
    <xf numFmtId="4" fontId="28" fillId="33" borderId="14" xfId="0" applyNumberFormat="1" applyFont="1" applyFill="1" applyBorder="1" applyAlignment="1">
      <alignment horizontal="right" vertical="center" wrapText="1"/>
    </xf>
    <xf numFmtId="0" fontId="28" fillId="33" borderId="14" xfId="0" applyFont="1" applyFill="1" applyBorder="1" applyAlignment="1">
      <alignment horizontal="right" vertical="center" wrapText="1"/>
    </xf>
    <xf numFmtId="0" fontId="28" fillId="33" borderId="13" xfId="0" applyFont="1" applyFill="1" applyBorder="1" applyAlignment="1">
      <alignment horizontal="left" vertical="center" wrapText="1" indent="4"/>
    </xf>
    <xf numFmtId="0" fontId="28" fillId="33" borderId="14" xfId="0" applyFont="1" applyFill="1" applyBorder="1" applyAlignment="1">
      <alignment horizontal="left" vertical="center" wrapText="1"/>
    </xf>
    <xf numFmtId="0" fontId="28" fillId="33" borderId="13" xfId="0" applyFont="1" applyFill="1" applyBorder="1" applyAlignment="1">
      <alignment horizontal="left" vertical="center" wrapText="1" indent="2"/>
    </xf>
    <xf numFmtId="0" fontId="28" fillId="33" borderId="22" xfId="0" applyFont="1" applyFill="1" applyBorder="1" applyAlignment="1">
      <alignment horizontal="left" vertical="center" wrapText="1" indent="2"/>
    </xf>
    <xf numFmtId="4" fontId="28" fillId="33" borderId="39" xfId="0" applyNumberFormat="1" applyFont="1" applyFill="1" applyBorder="1" applyAlignment="1">
      <alignment horizontal="right" vertical="center" wrapText="1"/>
    </xf>
    <xf numFmtId="0" fontId="28" fillId="33" borderId="39" xfId="0" applyFont="1" applyFill="1" applyBorder="1" applyAlignment="1">
      <alignment horizontal="left" vertical="center" wrapText="1"/>
    </xf>
    <xf numFmtId="0" fontId="28" fillId="33" borderId="39" xfId="0" applyFont="1" applyFill="1" applyBorder="1" applyAlignment="1">
      <alignment horizontal="right" vertical="center" wrapText="1"/>
    </xf>
    <xf numFmtId="0" fontId="27" fillId="33" borderId="26" xfId="0" applyFont="1" applyFill="1" applyBorder="1" applyAlignment="1">
      <alignment horizontal="left" vertical="center" wrapText="1" indent="1"/>
    </xf>
    <xf numFmtId="4" fontId="27" fillId="33" borderId="27" xfId="0" applyNumberFormat="1" applyFont="1" applyFill="1" applyBorder="1" applyAlignment="1">
      <alignment horizontal="right" vertical="center" wrapText="1"/>
    </xf>
    <xf numFmtId="0" fontId="28" fillId="33" borderId="26" xfId="0" applyFont="1" applyFill="1" applyBorder="1" applyAlignment="1">
      <alignment horizontal="left" vertical="center" wrapText="1" indent="1"/>
    </xf>
    <xf numFmtId="4" fontId="28" fillId="33" borderId="27" xfId="0" applyNumberFormat="1" applyFont="1" applyFill="1" applyBorder="1" applyAlignment="1">
      <alignment horizontal="right" vertical="center" wrapText="1"/>
    </xf>
    <xf numFmtId="0" fontId="27" fillId="34" borderId="23" xfId="0" applyFont="1" applyFill="1" applyBorder="1" applyAlignment="1">
      <alignment horizontal="left" vertical="center" wrapText="1" indent="1"/>
    </xf>
    <xf numFmtId="4" fontId="27" fillId="34" borderId="24" xfId="0" applyNumberFormat="1" applyFont="1" applyFill="1" applyBorder="1" applyAlignment="1">
      <alignment horizontal="right" vertical="center" wrapText="1"/>
    </xf>
    <xf numFmtId="0" fontId="27" fillId="34" borderId="47" xfId="0" applyFont="1" applyFill="1" applyBorder="1" applyAlignment="1">
      <alignment horizontal="left" vertical="center" wrapText="1"/>
    </xf>
    <xf numFmtId="4" fontId="27" fillId="34" borderId="35" xfId="0" applyNumberFormat="1" applyFont="1" applyFill="1" applyBorder="1" applyAlignment="1">
      <alignment horizontal="center" vertical="center" wrapText="1"/>
    </xf>
    <xf numFmtId="4" fontId="27" fillId="34" borderId="35" xfId="0" applyNumberFormat="1" applyFont="1" applyFill="1" applyBorder="1" applyAlignment="1">
      <alignment horizontal="left" vertical="center" wrapText="1"/>
    </xf>
    <xf numFmtId="4" fontId="27" fillId="34" borderId="4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4" fontId="28" fillId="33" borderId="42" xfId="0" applyNumberFormat="1" applyFont="1" applyFill="1" applyBorder="1" applyAlignment="1">
      <alignment horizontal="right" vertical="center" wrapText="1"/>
    </xf>
    <xf numFmtId="4" fontId="28" fillId="33" borderId="45" xfId="0" applyNumberFormat="1" applyFont="1" applyFill="1" applyBorder="1" applyAlignment="1">
      <alignment horizontal="right" vertical="center" wrapText="1"/>
    </xf>
    <xf numFmtId="4" fontId="28" fillId="33" borderId="45" xfId="0" applyNumberFormat="1" applyFont="1" applyFill="1" applyBorder="1" applyAlignment="1">
      <alignment horizontal="left" vertical="center" wrapText="1"/>
    </xf>
    <xf numFmtId="4" fontId="27" fillId="34" borderId="45" xfId="0" applyNumberFormat="1" applyFont="1" applyFill="1" applyBorder="1" applyAlignment="1">
      <alignment horizontal="right" vertical="center" wrapText="1"/>
    </xf>
    <xf numFmtId="0" fontId="28" fillId="33" borderId="41" xfId="0" applyFont="1" applyFill="1" applyBorder="1" applyAlignment="1">
      <alignment horizontal="left" vertical="center" wrapText="1" indent="3"/>
    </xf>
    <xf numFmtId="0" fontId="28" fillId="33" borderId="44" xfId="0" applyFont="1" applyFill="1" applyBorder="1" applyAlignment="1">
      <alignment horizontal="left" vertical="center" wrapText="1" indent="3"/>
    </xf>
    <xf numFmtId="0" fontId="27" fillId="34" borderId="44" xfId="0" applyFont="1" applyFill="1" applyBorder="1" applyAlignment="1">
      <alignment horizontal="left" vertical="center" wrapText="1" indent="1"/>
    </xf>
    <xf numFmtId="0" fontId="27" fillId="34" borderId="49" xfId="0" applyFont="1" applyFill="1" applyBorder="1" applyAlignment="1">
      <alignment horizontal="left" vertical="center" wrapText="1" indent="1"/>
    </xf>
    <xf numFmtId="4" fontId="27" fillId="34" borderId="50" xfId="0" applyNumberFormat="1" applyFont="1" applyFill="1" applyBorder="1" applyAlignment="1">
      <alignment horizontal="right" vertical="center" wrapText="1" indent="1"/>
    </xf>
    <xf numFmtId="0" fontId="28" fillId="33" borderId="10" xfId="0" applyFont="1" applyFill="1" applyBorder="1" applyAlignment="1">
      <alignment vertical="center" wrapText="1"/>
    </xf>
    <xf numFmtId="4" fontId="28" fillId="33" borderId="11" xfId="0" applyNumberFormat="1" applyFont="1" applyFill="1" applyBorder="1" applyAlignment="1">
      <alignment horizontal="right" vertical="center" wrapText="1" indent="1"/>
    </xf>
    <xf numFmtId="0" fontId="28" fillId="33" borderId="11" xfId="0" applyFont="1" applyFill="1" applyBorder="1" applyAlignment="1">
      <alignment horizontal="right" vertical="center" wrapText="1" indent="1"/>
    </xf>
    <xf numFmtId="0" fontId="28" fillId="33" borderId="12" xfId="0" applyFont="1" applyFill="1" applyBorder="1" applyAlignment="1">
      <alignment horizontal="right" vertical="center" wrapText="1" indent="1"/>
    </xf>
    <xf numFmtId="0" fontId="28" fillId="33" borderId="13" xfId="0" applyFont="1" applyFill="1" applyBorder="1" applyAlignment="1">
      <alignment vertical="center" wrapText="1"/>
    </xf>
    <xf numFmtId="4" fontId="28" fillId="33" borderId="14" xfId="0" applyNumberFormat="1" applyFont="1" applyFill="1" applyBorder="1" applyAlignment="1">
      <alignment horizontal="right" vertical="center" wrapText="1" indent="1"/>
    </xf>
    <xf numFmtId="0" fontId="28" fillId="33" borderId="14" xfId="0" applyFont="1" applyFill="1" applyBorder="1" applyAlignment="1">
      <alignment horizontal="right" vertical="center" wrapText="1" indent="1"/>
    </xf>
    <xf numFmtId="0" fontId="28" fillId="33" borderId="15" xfId="0" applyFont="1" applyFill="1" applyBorder="1" applyAlignment="1">
      <alignment horizontal="right" vertical="center" wrapText="1" indent="1"/>
    </xf>
    <xf numFmtId="0" fontId="28" fillId="33" borderId="16" xfId="0" applyFont="1" applyFill="1" applyBorder="1" applyAlignment="1">
      <alignment vertical="center" wrapText="1"/>
    </xf>
    <xf numFmtId="4" fontId="28" fillId="33" borderId="17" xfId="0" applyNumberFormat="1" applyFont="1" applyFill="1" applyBorder="1" applyAlignment="1">
      <alignment horizontal="right" vertical="center" wrapText="1" indent="1"/>
    </xf>
    <xf numFmtId="0" fontId="28" fillId="33" borderId="17" xfId="0" applyFont="1" applyFill="1" applyBorder="1" applyAlignment="1">
      <alignment horizontal="right" vertical="center" wrapText="1" indent="1"/>
    </xf>
    <xf numFmtId="0" fontId="28" fillId="33" borderId="18" xfId="0" applyFont="1" applyFill="1" applyBorder="1" applyAlignment="1">
      <alignment horizontal="right" vertical="center" wrapText="1" indent="1"/>
    </xf>
    <xf numFmtId="0" fontId="27" fillId="34" borderId="23" xfId="0" applyFont="1" applyFill="1" applyBorder="1" applyAlignment="1">
      <alignment horizontal="left" vertical="center" wrapText="1"/>
    </xf>
    <xf numFmtId="4" fontId="27" fillId="34" borderId="24" xfId="0" applyNumberFormat="1" applyFont="1" applyFill="1" applyBorder="1" applyAlignment="1">
      <alignment horizontal="right" vertical="center" wrapText="1" indent="1"/>
    </xf>
    <xf numFmtId="0" fontId="27" fillId="34" borderId="24" xfId="0" applyFont="1" applyFill="1" applyBorder="1" applyAlignment="1">
      <alignment horizontal="right" vertical="center" wrapText="1" indent="1"/>
    </xf>
    <xf numFmtId="0" fontId="27" fillId="34" borderId="25" xfId="0" applyFont="1" applyFill="1" applyBorder="1" applyAlignment="1">
      <alignment horizontal="right" vertical="center" wrapText="1" inden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5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40" xfId="0" applyFont="1" applyFill="1" applyBorder="1" applyAlignment="1">
      <alignment horizontal="center" vertical="center" wrapText="1"/>
    </xf>
    <xf numFmtId="0" fontId="27" fillId="34" borderId="24" xfId="0" applyFont="1" applyFill="1" applyBorder="1" applyAlignment="1">
      <alignment horizontal="center" vertical="center" wrapText="1"/>
    </xf>
    <xf numFmtId="0" fontId="27" fillId="34" borderId="25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 wrapText="1"/>
    </xf>
    <xf numFmtId="4" fontId="28" fillId="33" borderId="42" xfId="0" applyNumberFormat="1" applyFont="1" applyFill="1" applyBorder="1" applyAlignment="1">
      <alignment horizontal="center" vertical="center" wrapText="1"/>
    </xf>
    <xf numFmtId="4" fontId="28" fillId="33" borderId="43" xfId="0" applyNumberFormat="1" applyFont="1" applyFill="1" applyBorder="1" applyAlignment="1">
      <alignment horizontal="center" vertical="center" wrapText="1"/>
    </xf>
    <xf numFmtId="4" fontId="28" fillId="33" borderId="45" xfId="0" applyNumberFormat="1" applyFont="1" applyFill="1" applyBorder="1" applyAlignment="1">
      <alignment horizontal="center" vertical="center" wrapText="1"/>
    </xf>
    <xf numFmtId="4" fontId="28" fillId="33" borderId="46" xfId="0" applyNumberFormat="1" applyFont="1" applyFill="1" applyBorder="1" applyAlignment="1">
      <alignment horizontal="center" vertical="center" wrapText="1"/>
    </xf>
    <xf numFmtId="4" fontId="27" fillId="34" borderId="45" xfId="0" applyNumberFormat="1" applyFont="1" applyFill="1" applyBorder="1" applyAlignment="1">
      <alignment horizontal="center" vertical="center" wrapText="1"/>
    </xf>
    <xf numFmtId="4" fontId="27" fillId="34" borderId="46" xfId="0" applyNumberFormat="1" applyFont="1" applyFill="1" applyBorder="1" applyAlignment="1">
      <alignment horizontal="center" vertical="center" wrapText="1"/>
    </xf>
    <xf numFmtId="4" fontId="27" fillId="34" borderId="50" xfId="0" applyNumberFormat="1" applyFont="1" applyFill="1" applyBorder="1" applyAlignment="1">
      <alignment horizontal="center" vertical="center" wrapText="1"/>
    </xf>
    <xf numFmtId="4" fontId="27" fillId="34" borderId="51" xfId="0" applyNumberFormat="1" applyFont="1" applyFill="1" applyBorder="1" applyAlignment="1">
      <alignment horizontal="center" vertical="center" wrapText="1"/>
    </xf>
    <xf numFmtId="4" fontId="27" fillId="34" borderId="35" xfId="0" applyNumberFormat="1" applyFont="1" applyFill="1" applyBorder="1" applyAlignment="1">
      <alignment horizontal="right" vertical="center" wrapText="1"/>
    </xf>
    <xf numFmtId="0" fontId="27" fillId="34" borderId="48" xfId="0" applyFont="1" applyFill="1" applyBorder="1" applyAlignment="1">
      <alignment horizontal="center" vertical="center" wrapText="1"/>
    </xf>
    <xf numFmtId="0" fontId="21" fillId="33" borderId="47" xfId="0" applyFont="1" applyFill="1" applyBorder="1" applyAlignment="1">
      <alignment horizontal="left" vertical="center" wrapText="1"/>
    </xf>
    <xf numFmtId="4" fontId="21" fillId="33" borderId="35" xfId="0" applyNumberFormat="1" applyFont="1" applyFill="1" applyBorder="1" applyAlignment="1">
      <alignment horizontal="right" vertical="center" wrapText="1"/>
    </xf>
    <xf numFmtId="4" fontId="21" fillId="33" borderId="35" xfId="0" applyNumberFormat="1" applyFont="1" applyFill="1" applyBorder="1" applyAlignment="1">
      <alignment horizontal="center" vertical="center" wrapText="1"/>
    </xf>
    <xf numFmtId="4" fontId="21" fillId="33" borderId="48" xfId="0" applyNumberFormat="1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left" vertical="center" wrapText="1" indent="3"/>
    </xf>
    <xf numFmtId="4" fontId="27" fillId="33" borderId="42" xfId="0" applyNumberFormat="1" applyFont="1" applyFill="1" applyBorder="1" applyAlignment="1">
      <alignment horizontal="right" wrapText="1" indent="1"/>
    </xf>
    <xf numFmtId="4" fontId="27" fillId="33" borderId="42" xfId="0" applyNumberFormat="1" applyFont="1" applyFill="1" applyBorder="1" applyAlignment="1">
      <alignment horizontal="center" wrapText="1"/>
    </xf>
    <xf numFmtId="0" fontId="27" fillId="33" borderId="43" xfId="0" applyFont="1" applyFill="1" applyBorder="1" applyAlignment="1">
      <alignment horizontal="center" wrapText="1"/>
    </xf>
    <xf numFmtId="0" fontId="27" fillId="33" borderId="44" xfId="0" applyFont="1" applyFill="1" applyBorder="1" applyAlignment="1">
      <alignment horizontal="left" vertical="center" wrapText="1" indent="3"/>
    </xf>
    <xf numFmtId="0" fontId="27" fillId="33" borderId="45" xfId="0" applyFont="1" applyFill="1" applyBorder="1" applyAlignment="1">
      <alignment horizontal="right" wrapText="1" indent="1"/>
    </xf>
    <xf numFmtId="0" fontId="27" fillId="33" borderId="45" xfId="0" applyFont="1" applyFill="1" applyBorder="1" applyAlignment="1">
      <alignment horizontal="center" wrapText="1"/>
    </xf>
    <xf numFmtId="0" fontId="27" fillId="33" borderId="46" xfId="0" applyFont="1" applyFill="1" applyBorder="1" applyAlignment="1">
      <alignment horizontal="center" wrapText="1"/>
    </xf>
    <xf numFmtId="4" fontId="27" fillId="33" borderId="45" xfId="0" applyNumberFormat="1" applyFont="1" applyFill="1" applyBorder="1" applyAlignment="1">
      <alignment horizontal="right" wrapText="1" indent="1"/>
    </xf>
    <xf numFmtId="4" fontId="27" fillId="33" borderId="45" xfId="0" applyNumberFormat="1" applyFont="1" applyFill="1" applyBorder="1" applyAlignment="1">
      <alignment horizontal="center" wrapText="1"/>
    </xf>
    <xf numFmtId="0" fontId="27" fillId="33" borderId="49" xfId="0" applyFont="1" applyFill="1" applyBorder="1" applyAlignment="1">
      <alignment horizontal="left" vertical="center" wrapText="1" indent="3"/>
    </xf>
    <xf numFmtId="4" fontId="28" fillId="33" borderId="50" xfId="0" applyNumberFormat="1" applyFont="1" applyFill="1" applyBorder="1" applyAlignment="1">
      <alignment horizontal="right" vertical="center" wrapText="1"/>
    </xf>
    <xf numFmtId="4" fontId="28" fillId="33" borderId="50" xfId="0" applyNumberFormat="1" applyFont="1" applyFill="1" applyBorder="1" applyAlignment="1">
      <alignment horizontal="center" vertical="center" wrapText="1"/>
    </xf>
    <xf numFmtId="4" fontId="28" fillId="33" borderId="51" xfId="0" applyNumberFormat="1" applyFont="1" applyFill="1" applyBorder="1" applyAlignment="1">
      <alignment horizontal="center" vertical="center" wrapText="1"/>
    </xf>
    <xf numFmtId="0" fontId="27" fillId="36" borderId="41" xfId="0" applyFont="1" applyFill="1" applyBorder="1" applyAlignment="1">
      <alignment horizontal="left" vertical="center" wrapText="1" indent="1"/>
    </xf>
    <xf numFmtId="4" fontId="27" fillId="36" borderId="42" xfId="0" applyNumberFormat="1" applyFont="1" applyFill="1" applyBorder="1" applyAlignment="1">
      <alignment horizontal="right" vertical="center" wrapText="1"/>
    </xf>
    <xf numFmtId="4" fontId="27" fillId="36" borderId="42" xfId="0" applyNumberFormat="1" applyFont="1" applyFill="1" applyBorder="1" applyAlignment="1">
      <alignment horizontal="center" vertical="center" wrapText="1"/>
    </xf>
    <xf numFmtId="4" fontId="27" fillId="36" borderId="43" xfId="0" applyNumberFormat="1" applyFont="1" applyFill="1" applyBorder="1" applyAlignment="1">
      <alignment horizontal="center" vertical="center" wrapText="1"/>
    </xf>
    <xf numFmtId="0" fontId="27" fillId="35" borderId="44" xfId="0" applyFont="1" applyFill="1" applyBorder="1" applyAlignment="1">
      <alignment horizontal="left" vertical="center" wrapText="1" indent="1"/>
    </xf>
    <xf numFmtId="4" fontId="27" fillId="35" borderId="45" xfId="0" applyNumberFormat="1" applyFont="1" applyFill="1" applyBorder="1" applyAlignment="1">
      <alignment horizontal="right" vertical="center" wrapText="1"/>
    </xf>
    <xf numFmtId="4" fontId="27" fillId="35" borderId="45" xfId="0" applyNumberFormat="1" applyFont="1" applyFill="1" applyBorder="1" applyAlignment="1">
      <alignment horizontal="center" vertical="center" wrapText="1"/>
    </xf>
    <xf numFmtId="4" fontId="27" fillId="35" borderId="46" xfId="0" applyNumberFormat="1" applyFont="1" applyFill="1" applyBorder="1" applyAlignment="1">
      <alignment horizontal="center" vertical="center" wrapText="1"/>
    </xf>
    <xf numFmtId="4" fontId="27" fillId="33" borderId="45" xfId="0" applyNumberFormat="1" applyFont="1" applyFill="1" applyBorder="1" applyAlignment="1">
      <alignment horizontal="right" vertical="center" wrapText="1"/>
    </xf>
    <xf numFmtId="4" fontId="27" fillId="33" borderId="45" xfId="0" applyNumberFormat="1" applyFont="1" applyFill="1" applyBorder="1" applyAlignment="1">
      <alignment horizontal="center" vertical="center" wrapText="1"/>
    </xf>
    <xf numFmtId="4" fontId="27" fillId="33" borderId="46" xfId="0" applyNumberFormat="1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horizontal="left" vertical="center" wrapText="1" indent="4"/>
    </xf>
    <xf numFmtId="0" fontId="28" fillId="33" borderId="44" xfId="0" applyFont="1" applyFill="1" applyBorder="1" applyAlignment="1">
      <alignment horizontal="left" vertical="center" wrapText="1" indent="5"/>
    </xf>
    <xf numFmtId="0" fontId="27" fillId="36" borderId="44" xfId="0" applyFont="1" applyFill="1" applyBorder="1" applyAlignment="1">
      <alignment horizontal="left" vertical="center" wrapText="1" indent="1"/>
    </xf>
    <xf numFmtId="4" fontId="27" fillId="36" borderId="45" xfId="0" applyNumberFormat="1" applyFont="1" applyFill="1" applyBorder="1" applyAlignment="1">
      <alignment horizontal="right" vertical="center" wrapText="1"/>
    </xf>
    <xf numFmtId="4" fontId="27" fillId="36" borderId="45" xfId="0" applyNumberFormat="1" applyFont="1" applyFill="1" applyBorder="1" applyAlignment="1">
      <alignment horizontal="center" vertical="center" wrapText="1"/>
    </xf>
    <xf numFmtId="4" fontId="27" fillId="36" borderId="46" xfId="0" applyNumberFormat="1" applyFont="1" applyFill="1" applyBorder="1" applyAlignment="1">
      <alignment horizontal="center" vertical="center" wrapText="1"/>
    </xf>
    <xf numFmtId="4" fontId="27" fillId="33" borderId="45" xfId="0" applyNumberFormat="1" applyFont="1" applyFill="1" applyBorder="1" applyAlignment="1">
      <alignment horizontal="left" vertical="center" wrapText="1"/>
    </xf>
    <xf numFmtId="0" fontId="29" fillId="33" borderId="44" xfId="0" applyFont="1" applyFill="1" applyBorder="1" applyAlignment="1">
      <alignment horizontal="left" vertical="center" wrapText="1" indent="2"/>
    </xf>
    <xf numFmtId="4" fontId="29" fillId="33" borderId="45" xfId="0" applyNumberFormat="1" applyFont="1" applyFill="1" applyBorder="1" applyAlignment="1">
      <alignment horizontal="right" vertical="center" wrapText="1"/>
    </xf>
    <xf numFmtId="4" fontId="29" fillId="33" borderId="45" xfId="0" applyNumberFormat="1" applyFont="1" applyFill="1" applyBorder="1" applyAlignment="1">
      <alignment horizontal="center" vertical="center" wrapText="1"/>
    </xf>
    <xf numFmtId="4" fontId="29" fillId="33" borderId="46" xfId="0" applyNumberFormat="1" applyFont="1" applyFill="1" applyBorder="1" applyAlignment="1">
      <alignment horizontal="center" vertical="center" wrapText="1"/>
    </xf>
    <xf numFmtId="0" fontId="28" fillId="33" borderId="49" xfId="0" applyFont="1" applyFill="1" applyBorder="1" applyAlignment="1">
      <alignment horizontal="left" vertical="center" wrapText="1" indent="5"/>
    </xf>
    <xf numFmtId="4" fontId="28" fillId="33" borderId="50" xfId="0" applyNumberFormat="1" applyFont="1" applyFill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87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F31" sqref="F31"/>
    </sheetView>
  </sheetViews>
  <sheetFormatPr defaultRowHeight="15" x14ac:dyDescent="0.25"/>
  <cols>
    <col min="1" max="1" width="47.85546875" style="43" customWidth="1"/>
    <col min="2" max="2" width="13.5703125" style="45" customWidth="1"/>
    <col min="3" max="4" width="11.42578125" style="45" customWidth="1"/>
    <col min="5" max="5" width="13" style="45" customWidth="1"/>
    <col min="6" max="7" width="9.42578125" style="46" customWidth="1"/>
    <col min="8" max="16384" width="9.140625" style="28"/>
  </cols>
  <sheetData>
    <row r="1" spans="1:7" ht="56.25" customHeight="1" thickBot="1" x14ac:dyDescent="0.3">
      <c r="A1" s="174" t="s">
        <v>139</v>
      </c>
      <c r="B1" s="175"/>
      <c r="C1" s="175"/>
      <c r="D1" s="175"/>
      <c r="E1" s="175"/>
      <c r="F1" s="177"/>
      <c r="G1" s="176"/>
    </row>
    <row r="2" spans="1:7" ht="43.5" customHeight="1" thickBot="1" x14ac:dyDescent="0.3">
      <c r="A2" s="174" t="s">
        <v>97</v>
      </c>
      <c r="B2" s="175"/>
      <c r="C2" s="175"/>
      <c r="D2" s="175"/>
      <c r="E2" s="175"/>
      <c r="F2" s="177"/>
      <c r="G2" s="176"/>
    </row>
    <row r="3" spans="1:7" ht="40.5" customHeight="1" thickBot="1" x14ac:dyDescent="0.3">
      <c r="A3" s="40" t="s">
        <v>96</v>
      </c>
      <c r="B3" s="41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42" t="s">
        <v>5</v>
      </c>
    </row>
    <row r="4" spans="1:7" s="34" customFormat="1" ht="29.25" customHeight="1" thickBot="1" x14ac:dyDescent="0.3">
      <c r="A4" s="20" t="s">
        <v>97</v>
      </c>
      <c r="B4" s="16"/>
      <c r="C4" s="16"/>
      <c r="D4" s="16"/>
      <c r="E4" s="16"/>
      <c r="F4" s="16"/>
      <c r="G4" s="17"/>
    </row>
    <row r="5" spans="1:7" s="54" customFormat="1" ht="16.5" customHeight="1" x14ac:dyDescent="0.25">
      <c r="A5" s="29" t="s">
        <v>67</v>
      </c>
      <c r="B5" s="47">
        <v>1111823.46</v>
      </c>
      <c r="C5" s="47">
        <v>1259166.77</v>
      </c>
      <c r="D5" s="47">
        <v>1259166.77</v>
      </c>
      <c r="E5" s="47">
        <v>1175029.47</v>
      </c>
      <c r="F5" s="55">
        <f>E5/B5*100</f>
        <v>105.68489623343621</v>
      </c>
      <c r="G5" s="56">
        <f>E5/D5*100</f>
        <v>93.318017755503504</v>
      </c>
    </row>
    <row r="6" spans="1:7" s="54" customFormat="1" ht="16.5" customHeight="1" x14ac:dyDescent="0.25">
      <c r="A6" s="30" t="s">
        <v>112</v>
      </c>
      <c r="B6" s="11"/>
      <c r="C6" s="11"/>
      <c r="D6" s="11"/>
      <c r="E6" s="11"/>
      <c r="F6" s="57"/>
      <c r="G6" s="58"/>
    </row>
    <row r="7" spans="1:7" s="34" customFormat="1" ht="29.25" customHeight="1" x14ac:dyDescent="0.25">
      <c r="A7" s="31" t="s">
        <v>14</v>
      </c>
      <c r="B7" s="10">
        <f>SUM(B5:B6)</f>
        <v>1111823.46</v>
      </c>
      <c r="C7" s="10">
        <f t="shared" ref="C7:E7" si="0">SUM(C5:C6)</f>
        <v>1259166.77</v>
      </c>
      <c r="D7" s="10">
        <f t="shared" si="0"/>
        <v>1259166.77</v>
      </c>
      <c r="E7" s="10">
        <f t="shared" si="0"/>
        <v>1175029.47</v>
      </c>
      <c r="F7" s="59">
        <f t="shared" ref="F7:F11" si="1">E7/B7*100</f>
        <v>105.68489623343621</v>
      </c>
      <c r="G7" s="60">
        <f t="shared" ref="G7:G9" si="2">E7/D7*100</f>
        <v>93.318017755503504</v>
      </c>
    </row>
    <row r="8" spans="1:7" s="54" customFormat="1" ht="16.5" customHeight="1" x14ac:dyDescent="0.25">
      <c r="A8" s="30" t="s">
        <v>17</v>
      </c>
      <c r="B8" s="7">
        <v>1106017.27</v>
      </c>
      <c r="C8" s="11">
        <v>1268397.02</v>
      </c>
      <c r="D8" s="11">
        <v>1268397.02</v>
      </c>
      <c r="E8" s="7">
        <v>1252274.8700000001</v>
      </c>
      <c r="F8" s="57">
        <f t="shared" si="1"/>
        <v>113.22380797905625</v>
      </c>
      <c r="G8" s="58">
        <f t="shared" si="2"/>
        <v>98.72893504590543</v>
      </c>
    </row>
    <row r="9" spans="1:7" s="54" customFormat="1" ht="16.5" customHeight="1" x14ac:dyDescent="0.25">
      <c r="A9" s="30" t="s">
        <v>38</v>
      </c>
      <c r="B9" s="7">
        <v>6247.29</v>
      </c>
      <c r="C9" s="7">
        <v>5767.37</v>
      </c>
      <c r="D9" s="7">
        <v>5767.37</v>
      </c>
      <c r="E9" s="7">
        <v>6855.64</v>
      </c>
      <c r="F9" s="57">
        <f t="shared" si="1"/>
        <v>109.73782231975787</v>
      </c>
      <c r="G9" s="58">
        <f t="shared" si="2"/>
        <v>118.86943268768955</v>
      </c>
    </row>
    <row r="10" spans="1:7" s="34" customFormat="1" ht="29.25" customHeight="1" thickBot="1" x14ac:dyDescent="0.3">
      <c r="A10" s="32" t="s">
        <v>15</v>
      </c>
      <c r="B10" s="13">
        <f>SUM(B8:B9)</f>
        <v>1112264.56</v>
      </c>
      <c r="C10" s="13">
        <f t="shared" ref="C10:D10" si="3">SUM(C8:C9)</f>
        <v>1274164.3900000001</v>
      </c>
      <c r="D10" s="13">
        <f t="shared" si="3"/>
        <v>1274164.3900000001</v>
      </c>
      <c r="E10" s="13">
        <f>SUM(E8:E9)</f>
        <v>1259130.51</v>
      </c>
      <c r="F10" s="61">
        <f t="shared" si="1"/>
        <v>113.20422813795308</v>
      </c>
      <c r="G10" s="62">
        <f>E10/D10*100</f>
        <v>98.820098872799292</v>
      </c>
    </row>
    <row r="11" spans="1:7" s="34" customFormat="1" ht="29.25" customHeight="1" thickBot="1" x14ac:dyDescent="0.3">
      <c r="A11" s="33" t="s">
        <v>113</v>
      </c>
      <c r="B11" s="25">
        <f>B7-B10</f>
        <v>-441.10000000009313</v>
      </c>
      <c r="C11" s="25">
        <f t="shared" ref="C11:D11" si="4">C7-C10</f>
        <v>-14997.620000000112</v>
      </c>
      <c r="D11" s="25">
        <f t="shared" si="4"/>
        <v>-14997.620000000112</v>
      </c>
      <c r="E11" s="25">
        <f>E7-E10</f>
        <v>-84101.040000000037</v>
      </c>
      <c r="F11" s="63">
        <f t="shared" si="1"/>
        <v>19066.207209245586</v>
      </c>
      <c r="G11" s="64"/>
    </row>
    <row r="12" spans="1:7" ht="33" customHeight="1" thickBot="1" x14ac:dyDescent="0.3"/>
    <row r="13" spans="1:7" ht="43.5" customHeight="1" thickBot="1" x14ac:dyDescent="0.3">
      <c r="A13" s="174" t="s">
        <v>114</v>
      </c>
      <c r="B13" s="175"/>
      <c r="C13" s="175"/>
      <c r="D13" s="175"/>
      <c r="E13" s="175"/>
      <c r="F13" s="177"/>
      <c r="G13" s="176"/>
    </row>
    <row r="14" spans="1:7" ht="40.5" customHeight="1" thickBot="1" x14ac:dyDescent="0.3">
      <c r="A14" s="40" t="s">
        <v>96</v>
      </c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2" t="s">
        <v>5</v>
      </c>
    </row>
    <row r="15" spans="1:7" ht="29.25" customHeight="1" thickBot="1" x14ac:dyDescent="0.3">
      <c r="A15" s="20" t="s">
        <v>114</v>
      </c>
      <c r="B15" s="16"/>
      <c r="C15" s="16"/>
      <c r="D15" s="16"/>
      <c r="E15" s="16"/>
      <c r="F15" s="16"/>
      <c r="G15" s="17"/>
    </row>
    <row r="16" spans="1:7" ht="16.5" customHeight="1" x14ac:dyDescent="0.25">
      <c r="A16" s="35" t="s">
        <v>115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</row>
    <row r="17" spans="1:10" ht="16.5" customHeight="1" x14ac:dyDescent="0.25">
      <c r="A17" s="30" t="s">
        <v>116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</row>
    <row r="18" spans="1:10" ht="29.25" customHeight="1" thickBot="1" x14ac:dyDescent="0.3">
      <c r="A18" s="32" t="s">
        <v>117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24">
        <v>0</v>
      </c>
    </row>
    <row r="19" spans="1:10" ht="33" customHeight="1" thickBot="1" x14ac:dyDescent="0.3"/>
    <row r="20" spans="1:10" ht="43.5" customHeight="1" thickBot="1" x14ac:dyDescent="0.3">
      <c r="A20" s="174" t="s">
        <v>118</v>
      </c>
      <c r="B20" s="175"/>
      <c r="C20" s="175"/>
      <c r="D20" s="175"/>
      <c r="E20" s="175"/>
      <c r="F20" s="177"/>
      <c r="G20" s="176"/>
    </row>
    <row r="21" spans="1:10" ht="40.5" customHeight="1" thickBot="1" x14ac:dyDescent="0.3">
      <c r="A21" s="40" t="s">
        <v>96</v>
      </c>
      <c r="B21" s="41" t="s">
        <v>0</v>
      </c>
      <c r="C21" s="41" t="s">
        <v>1</v>
      </c>
      <c r="D21" s="41" t="s">
        <v>2</v>
      </c>
      <c r="E21" s="41" t="s">
        <v>3</v>
      </c>
      <c r="F21" s="41" t="s">
        <v>4</v>
      </c>
      <c r="G21" s="42" t="s">
        <v>5</v>
      </c>
    </row>
    <row r="22" spans="1:10" ht="29.25" customHeight="1" thickBot="1" x14ac:dyDescent="0.3">
      <c r="A22" s="20" t="s">
        <v>120</v>
      </c>
      <c r="B22" s="16">
        <f>B23-B24</f>
        <v>14541.81</v>
      </c>
      <c r="C22" s="16">
        <f t="shared" ref="C22:E22" si="5">C23-C24</f>
        <v>0</v>
      </c>
      <c r="D22" s="16">
        <f t="shared" si="5"/>
        <v>0</v>
      </c>
      <c r="E22" s="16">
        <f t="shared" si="5"/>
        <v>14997.62</v>
      </c>
      <c r="F22" s="16">
        <f>E22/B22*100</f>
        <v>103.13447913292775</v>
      </c>
      <c r="G22" s="17"/>
    </row>
    <row r="23" spans="1:10" ht="16.5" customHeight="1" x14ac:dyDescent="0.25">
      <c r="A23" s="35" t="s">
        <v>121</v>
      </c>
      <c r="B23" s="36">
        <v>14541.81</v>
      </c>
      <c r="C23" s="36"/>
      <c r="D23" s="36"/>
      <c r="E23" s="36">
        <v>14997.62</v>
      </c>
      <c r="F23" s="36">
        <f>E23/B23*100</f>
        <v>103.13447913292775</v>
      </c>
      <c r="G23" s="37"/>
    </row>
    <row r="24" spans="1:10" ht="16.5" customHeight="1" thickBot="1" x14ac:dyDescent="0.3">
      <c r="A24" s="38" t="s">
        <v>119</v>
      </c>
      <c r="B24" s="22"/>
      <c r="C24" s="22"/>
      <c r="D24" s="22"/>
      <c r="E24" s="22"/>
      <c r="F24" s="22"/>
      <c r="G24" s="23"/>
    </row>
    <row r="25" spans="1:10" ht="33" customHeight="1" thickBot="1" x14ac:dyDescent="0.3"/>
    <row r="26" spans="1:10" ht="43.5" customHeight="1" thickBot="1" x14ac:dyDescent="0.3">
      <c r="A26" s="174" t="s">
        <v>122</v>
      </c>
      <c r="B26" s="175"/>
      <c r="C26" s="175"/>
      <c r="D26" s="175"/>
      <c r="E26" s="175"/>
      <c r="F26" s="176"/>
    </row>
    <row r="27" spans="1:10" ht="40.5" customHeight="1" thickBot="1" x14ac:dyDescent="0.3">
      <c r="A27" s="40" t="s">
        <v>96</v>
      </c>
      <c r="B27" s="41" t="s">
        <v>137</v>
      </c>
      <c r="C27" s="41"/>
      <c r="D27" s="41"/>
      <c r="E27" s="41" t="s">
        <v>138</v>
      </c>
      <c r="F27" s="42" t="s">
        <v>4</v>
      </c>
      <c r="G27" s="44"/>
      <c r="H27" s="39"/>
      <c r="I27" s="39"/>
      <c r="J27" s="39"/>
    </row>
    <row r="28" spans="1:10" ht="29.25" customHeight="1" thickBot="1" x14ac:dyDescent="0.3">
      <c r="A28" s="20" t="s">
        <v>123</v>
      </c>
      <c r="B28" s="16">
        <f>SUM(B29-B30)</f>
        <v>14997.62</v>
      </c>
      <c r="C28" s="16"/>
      <c r="D28" s="16"/>
      <c r="E28" s="16">
        <f t="shared" ref="E28:F28" si="6">SUM(E29-E30)</f>
        <v>69103.420000000042</v>
      </c>
      <c r="F28" s="17">
        <f t="shared" si="6"/>
        <v>0</v>
      </c>
    </row>
    <row r="29" spans="1:10" ht="16.5" customHeight="1" x14ac:dyDescent="0.25">
      <c r="A29" s="29" t="s">
        <v>124</v>
      </c>
      <c r="B29" s="26">
        <v>14997.62</v>
      </c>
      <c r="C29" s="26"/>
      <c r="D29" s="26"/>
      <c r="E29" s="26"/>
      <c r="F29" s="27">
        <f>E29/B29*100</f>
        <v>0</v>
      </c>
    </row>
    <row r="30" spans="1:10" ht="16.5" customHeight="1" thickBot="1" x14ac:dyDescent="0.3">
      <c r="A30" s="38" t="s">
        <v>125</v>
      </c>
      <c r="B30" s="22"/>
      <c r="C30" s="22"/>
      <c r="D30" s="22"/>
      <c r="E30" s="22">
        <f>E11+B29</f>
        <v>-69103.420000000042</v>
      </c>
      <c r="F30" s="23">
        <v>0</v>
      </c>
    </row>
  </sheetData>
  <mergeCells count="5">
    <mergeCell ref="A26:F26"/>
    <mergeCell ref="A20:G20"/>
    <mergeCell ref="A13:G13"/>
    <mergeCell ref="A2:G2"/>
    <mergeCell ref="A1:G1"/>
  </mergeCells>
  <pageMargins left="0.19685039370078741" right="0.1181102362204724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pane ySplit="2" topLeftCell="A3" activePane="bottomLeft" state="frozen"/>
      <selection activeCell="F31" sqref="F31"/>
      <selection pane="bottomLeft" activeCell="F31" sqref="F31"/>
    </sheetView>
  </sheetViews>
  <sheetFormatPr defaultRowHeight="11.25" x14ac:dyDescent="0.25"/>
  <cols>
    <col min="1" max="1" width="41.7109375" style="5" customWidth="1"/>
    <col min="2" max="4" width="13.28515625" style="3" customWidth="1"/>
    <col min="5" max="5" width="13.28515625" style="9" customWidth="1"/>
    <col min="6" max="7" width="9.85546875" style="9" customWidth="1"/>
    <col min="8" max="9" width="9.140625" style="5"/>
    <col min="10" max="10" width="15" style="5" bestFit="1" customWidth="1"/>
    <col min="11" max="16384" width="9.140625" style="5"/>
  </cols>
  <sheetData>
    <row r="1" spans="1:7" ht="60.75" customHeight="1" thickBot="1" x14ac:dyDescent="0.3">
      <c r="A1" s="178" t="s">
        <v>140</v>
      </c>
      <c r="B1" s="179"/>
      <c r="C1" s="179"/>
      <c r="D1" s="179"/>
      <c r="E1" s="179"/>
      <c r="F1" s="179"/>
      <c r="G1" s="180"/>
    </row>
    <row r="2" spans="1:7" s="2" customFormat="1" ht="46.5" customHeight="1" thickBot="1" x14ac:dyDescent="0.3">
      <c r="A2" s="50" t="s">
        <v>7</v>
      </c>
      <c r="B2" s="48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49" t="s">
        <v>5</v>
      </c>
    </row>
    <row r="3" spans="1:7" s="19" customFormat="1" ht="26.25" customHeight="1" thickBot="1" x14ac:dyDescent="0.3">
      <c r="A3" s="20" t="s">
        <v>97</v>
      </c>
      <c r="B3" s="21"/>
      <c r="C3" s="21"/>
      <c r="D3" s="21"/>
      <c r="E3" s="16"/>
      <c r="F3" s="16"/>
      <c r="G3" s="17"/>
    </row>
    <row r="4" spans="1:7" s="19" customFormat="1" ht="19.5" customHeight="1" x14ac:dyDescent="0.25">
      <c r="A4" s="76" t="s">
        <v>67</v>
      </c>
      <c r="B4" s="77">
        <v>1111823.46</v>
      </c>
      <c r="C4" s="77">
        <v>1259166.77</v>
      </c>
      <c r="D4" s="77">
        <v>1259166.77</v>
      </c>
      <c r="E4" s="77">
        <v>1175029.47</v>
      </c>
      <c r="F4" s="112">
        <v>105.68</v>
      </c>
      <c r="G4" s="113">
        <v>93.32</v>
      </c>
    </row>
    <row r="5" spans="1:7" ht="30" x14ac:dyDescent="0.25">
      <c r="A5" s="66" t="s">
        <v>80</v>
      </c>
      <c r="B5" s="67">
        <v>969127.59</v>
      </c>
      <c r="C5" s="67">
        <v>1101839.6000000001</v>
      </c>
      <c r="D5" s="67">
        <v>1101839.6000000001</v>
      </c>
      <c r="E5" s="67">
        <v>1023942.76</v>
      </c>
      <c r="F5" s="114">
        <v>105.66</v>
      </c>
      <c r="G5" s="115">
        <v>92.93</v>
      </c>
    </row>
    <row r="6" spans="1:7" ht="29.25" customHeight="1" x14ac:dyDescent="0.25">
      <c r="A6" s="69" t="s">
        <v>81</v>
      </c>
      <c r="B6" s="67">
        <v>969127.59</v>
      </c>
      <c r="C6" s="70"/>
      <c r="D6" s="70"/>
      <c r="E6" s="67">
        <v>1023942.76</v>
      </c>
      <c r="F6" s="114">
        <v>105.66</v>
      </c>
      <c r="G6" s="115"/>
    </row>
    <row r="7" spans="1:7" ht="29.25" customHeight="1" x14ac:dyDescent="0.25">
      <c r="A7" s="71" t="s">
        <v>82</v>
      </c>
      <c r="B7" s="67">
        <v>968216.36</v>
      </c>
      <c r="C7" s="70"/>
      <c r="D7" s="70"/>
      <c r="E7" s="67">
        <v>1022629.38</v>
      </c>
      <c r="F7" s="114">
        <v>105.62</v>
      </c>
      <c r="G7" s="115"/>
    </row>
    <row r="8" spans="1:7" ht="29.25" customHeight="1" x14ac:dyDescent="0.25">
      <c r="A8" s="71" t="s">
        <v>144</v>
      </c>
      <c r="B8" s="68">
        <v>911.23</v>
      </c>
      <c r="C8" s="70"/>
      <c r="D8" s="70"/>
      <c r="E8" s="67">
        <v>1313.38</v>
      </c>
      <c r="F8" s="114">
        <v>144.13</v>
      </c>
      <c r="G8" s="115"/>
    </row>
    <row r="9" spans="1:7" ht="17.25" customHeight="1" x14ac:dyDescent="0.25">
      <c r="A9" s="66" t="s">
        <v>71</v>
      </c>
      <c r="B9" s="68">
        <v>0.87</v>
      </c>
      <c r="C9" s="68">
        <v>0.8</v>
      </c>
      <c r="D9" s="68">
        <v>0.8</v>
      </c>
      <c r="E9" s="68">
        <v>0.87</v>
      </c>
      <c r="F9" s="114">
        <v>100</v>
      </c>
      <c r="G9" s="115">
        <v>108.75</v>
      </c>
    </row>
    <row r="10" spans="1:7" ht="17.25" customHeight="1" x14ac:dyDescent="0.25">
      <c r="A10" s="69" t="s">
        <v>72</v>
      </c>
      <c r="B10" s="68">
        <v>0.87</v>
      </c>
      <c r="C10" s="70"/>
      <c r="D10" s="70"/>
      <c r="E10" s="68">
        <v>0.87</v>
      </c>
      <c r="F10" s="114">
        <v>100</v>
      </c>
      <c r="G10" s="115"/>
    </row>
    <row r="11" spans="1:7" ht="30" x14ac:dyDescent="0.25">
      <c r="A11" s="71" t="s">
        <v>73</v>
      </c>
      <c r="B11" s="68">
        <v>0.87</v>
      </c>
      <c r="C11" s="70"/>
      <c r="D11" s="70"/>
      <c r="E11" s="68">
        <v>0.87</v>
      </c>
      <c r="F11" s="114">
        <v>100</v>
      </c>
      <c r="G11" s="115"/>
    </row>
    <row r="12" spans="1:7" ht="28.5" customHeight="1" x14ac:dyDescent="0.25">
      <c r="A12" s="66" t="s">
        <v>77</v>
      </c>
      <c r="B12" s="67">
        <v>25499</v>
      </c>
      <c r="C12" s="67">
        <v>22500</v>
      </c>
      <c r="D12" s="67">
        <v>22500</v>
      </c>
      <c r="E12" s="67">
        <v>22565</v>
      </c>
      <c r="F12" s="114">
        <v>88.49</v>
      </c>
      <c r="G12" s="115">
        <v>100.29</v>
      </c>
    </row>
    <row r="13" spans="1:7" ht="17.25" customHeight="1" x14ac:dyDescent="0.25">
      <c r="A13" s="69" t="s">
        <v>78</v>
      </c>
      <c r="B13" s="67">
        <v>25499</v>
      </c>
      <c r="C13" s="70"/>
      <c r="D13" s="70"/>
      <c r="E13" s="67">
        <v>22565</v>
      </c>
      <c r="F13" s="114">
        <v>88.49</v>
      </c>
      <c r="G13" s="115"/>
    </row>
    <row r="14" spans="1:7" ht="15" x14ac:dyDescent="0.25">
      <c r="A14" s="71" t="s">
        <v>79</v>
      </c>
      <c r="B14" s="67">
        <v>25499</v>
      </c>
      <c r="C14" s="70"/>
      <c r="D14" s="70"/>
      <c r="E14" s="67">
        <v>22565</v>
      </c>
      <c r="F14" s="114">
        <v>88.49</v>
      </c>
      <c r="G14" s="115"/>
    </row>
    <row r="15" spans="1:7" ht="45" x14ac:dyDescent="0.25">
      <c r="A15" s="66" t="s">
        <v>145</v>
      </c>
      <c r="B15" s="68">
        <v>958.36</v>
      </c>
      <c r="C15" s="68">
        <v>880</v>
      </c>
      <c r="D15" s="68">
        <v>880</v>
      </c>
      <c r="E15" s="68">
        <v>551</v>
      </c>
      <c r="F15" s="114">
        <v>57.49</v>
      </c>
      <c r="G15" s="115">
        <v>62.61</v>
      </c>
    </row>
    <row r="16" spans="1:7" ht="27.75" customHeight="1" x14ac:dyDescent="0.25">
      <c r="A16" s="69" t="s">
        <v>74</v>
      </c>
      <c r="B16" s="68">
        <v>958.36</v>
      </c>
      <c r="C16" s="70"/>
      <c r="D16" s="70"/>
      <c r="E16" s="68">
        <v>551</v>
      </c>
      <c r="F16" s="114">
        <v>57.49</v>
      </c>
      <c r="G16" s="115"/>
    </row>
    <row r="17" spans="1:7" ht="17.25" customHeight="1" x14ac:dyDescent="0.25">
      <c r="A17" s="71" t="s">
        <v>75</v>
      </c>
      <c r="B17" s="68">
        <v>682</v>
      </c>
      <c r="C17" s="70"/>
      <c r="D17" s="70"/>
      <c r="E17" s="68">
        <v>431</v>
      </c>
      <c r="F17" s="114">
        <v>63.2</v>
      </c>
      <c r="G17" s="115"/>
    </row>
    <row r="18" spans="1:7" ht="17.25" customHeight="1" x14ac:dyDescent="0.25">
      <c r="A18" s="71" t="s">
        <v>76</v>
      </c>
      <c r="B18" s="68">
        <v>276.36</v>
      </c>
      <c r="C18" s="70"/>
      <c r="D18" s="70"/>
      <c r="E18" s="68">
        <v>120</v>
      </c>
      <c r="F18" s="114">
        <v>43.42</v>
      </c>
      <c r="G18" s="115"/>
    </row>
    <row r="19" spans="1:7" ht="30" x14ac:dyDescent="0.25">
      <c r="A19" s="66" t="s">
        <v>68</v>
      </c>
      <c r="B19" s="67">
        <v>116237.64</v>
      </c>
      <c r="C19" s="67">
        <v>133946.37</v>
      </c>
      <c r="D19" s="67">
        <v>133946.37</v>
      </c>
      <c r="E19" s="67">
        <v>127969.84</v>
      </c>
      <c r="F19" s="114">
        <v>110.09</v>
      </c>
      <c r="G19" s="115">
        <v>95.54</v>
      </c>
    </row>
    <row r="20" spans="1:7" ht="45" x14ac:dyDescent="0.25">
      <c r="A20" s="69" t="s">
        <v>69</v>
      </c>
      <c r="B20" s="67">
        <v>116237.64</v>
      </c>
      <c r="C20" s="70"/>
      <c r="D20" s="70"/>
      <c r="E20" s="67">
        <v>127969.84</v>
      </c>
      <c r="F20" s="114">
        <v>110.09</v>
      </c>
      <c r="G20" s="115"/>
    </row>
    <row r="21" spans="1:7" ht="30" x14ac:dyDescent="0.25">
      <c r="A21" s="71" t="s">
        <v>70</v>
      </c>
      <c r="B21" s="67">
        <v>113047.01</v>
      </c>
      <c r="C21" s="70"/>
      <c r="D21" s="70"/>
      <c r="E21" s="67">
        <v>125271.51</v>
      </c>
      <c r="F21" s="114">
        <v>110.81</v>
      </c>
      <c r="G21" s="115"/>
    </row>
    <row r="22" spans="1:7" ht="45.75" thickBot="1" x14ac:dyDescent="0.3">
      <c r="A22" s="72" t="s">
        <v>98</v>
      </c>
      <c r="B22" s="73">
        <v>3190.63</v>
      </c>
      <c r="C22" s="74"/>
      <c r="D22" s="74"/>
      <c r="E22" s="73">
        <v>2698.33</v>
      </c>
      <c r="F22" s="116">
        <v>84.57</v>
      </c>
      <c r="G22" s="117"/>
    </row>
    <row r="23" spans="1:7" s="19" customFormat="1" ht="27" customHeight="1" thickBot="1" x14ac:dyDescent="0.3">
      <c r="A23" s="80" t="s">
        <v>99</v>
      </c>
      <c r="B23" s="81">
        <v>1111823.46</v>
      </c>
      <c r="C23" s="81">
        <v>1259166.77</v>
      </c>
      <c r="D23" s="81">
        <v>1259166.77</v>
      </c>
      <c r="E23" s="81">
        <v>1175029.47</v>
      </c>
      <c r="F23" s="118">
        <v>105.68</v>
      </c>
      <c r="G23" s="119">
        <v>93.32</v>
      </c>
    </row>
    <row r="24" spans="1:7" s="19" customFormat="1" ht="17.25" customHeight="1" x14ac:dyDescent="0.25">
      <c r="A24" s="78" t="s">
        <v>17</v>
      </c>
      <c r="B24" s="79">
        <v>1106017.27</v>
      </c>
      <c r="C24" s="79">
        <v>1268397.02</v>
      </c>
      <c r="D24" s="79">
        <v>1268397.02</v>
      </c>
      <c r="E24" s="79">
        <v>1252274.8700000001</v>
      </c>
      <c r="F24" s="120">
        <v>113.22</v>
      </c>
      <c r="G24" s="121">
        <v>98.73</v>
      </c>
    </row>
    <row r="25" spans="1:7" ht="17.25" customHeight="1" x14ac:dyDescent="0.25">
      <c r="A25" s="66" t="s">
        <v>18</v>
      </c>
      <c r="B25" s="67">
        <v>970396.93</v>
      </c>
      <c r="C25" s="67">
        <v>1112733.6000000001</v>
      </c>
      <c r="D25" s="67">
        <v>1112733.6000000001</v>
      </c>
      <c r="E25" s="67">
        <v>1110211.82</v>
      </c>
      <c r="F25" s="114">
        <v>114.41</v>
      </c>
      <c r="G25" s="115">
        <v>99.77</v>
      </c>
    </row>
    <row r="26" spans="1:7" ht="17.25" customHeight="1" x14ac:dyDescent="0.25">
      <c r="A26" s="66" t="s">
        <v>19</v>
      </c>
      <c r="B26" s="67">
        <v>802305.13</v>
      </c>
      <c r="C26" s="70"/>
      <c r="D26" s="70"/>
      <c r="E26" s="67">
        <v>919764.93</v>
      </c>
      <c r="F26" s="114">
        <v>114.64</v>
      </c>
      <c r="G26" s="115"/>
    </row>
    <row r="27" spans="1:7" ht="17.25" customHeight="1" x14ac:dyDescent="0.25">
      <c r="A27" s="71" t="s">
        <v>20</v>
      </c>
      <c r="B27" s="67">
        <v>802305.13</v>
      </c>
      <c r="C27" s="70"/>
      <c r="D27" s="70"/>
      <c r="E27" s="67">
        <v>919764.93</v>
      </c>
      <c r="F27" s="114">
        <v>114.64</v>
      </c>
      <c r="G27" s="115"/>
    </row>
    <row r="28" spans="1:7" ht="17.25" customHeight="1" x14ac:dyDescent="0.25">
      <c r="A28" s="66" t="s">
        <v>59</v>
      </c>
      <c r="B28" s="67">
        <v>35723.32</v>
      </c>
      <c r="C28" s="70"/>
      <c r="D28" s="70"/>
      <c r="E28" s="67">
        <v>38685.68</v>
      </c>
      <c r="F28" s="114">
        <v>108.29</v>
      </c>
      <c r="G28" s="115"/>
    </row>
    <row r="29" spans="1:7" ht="17.25" customHeight="1" x14ac:dyDescent="0.25">
      <c r="A29" s="71" t="s">
        <v>60</v>
      </c>
      <c r="B29" s="67">
        <v>35723.32</v>
      </c>
      <c r="C29" s="70"/>
      <c r="D29" s="70"/>
      <c r="E29" s="67">
        <v>38685.68</v>
      </c>
      <c r="F29" s="114">
        <v>108.29</v>
      </c>
      <c r="G29" s="115"/>
    </row>
    <row r="30" spans="1:7" ht="17.25" customHeight="1" x14ac:dyDescent="0.25">
      <c r="A30" s="66" t="s">
        <v>21</v>
      </c>
      <c r="B30" s="67">
        <v>132368.48000000001</v>
      </c>
      <c r="C30" s="70"/>
      <c r="D30" s="70"/>
      <c r="E30" s="67">
        <v>151761.21</v>
      </c>
      <c r="F30" s="114">
        <v>114.65</v>
      </c>
      <c r="G30" s="115"/>
    </row>
    <row r="31" spans="1:7" ht="30" x14ac:dyDescent="0.25">
      <c r="A31" s="71" t="s">
        <v>22</v>
      </c>
      <c r="B31" s="67">
        <v>132368.48000000001</v>
      </c>
      <c r="C31" s="70"/>
      <c r="D31" s="70"/>
      <c r="E31" s="67">
        <v>151761.21</v>
      </c>
      <c r="F31" s="114">
        <v>114.65</v>
      </c>
      <c r="G31" s="115"/>
    </row>
    <row r="32" spans="1:7" ht="17.25" customHeight="1" x14ac:dyDescent="0.25">
      <c r="A32" s="66" t="s">
        <v>23</v>
      </c>
      <c r="B32" s="67">
        <v>134325.4</v>
      </c>
      <c r="C32" s="67">
        <v>154225.92000000001</v>
      </c>
      <c r="D32" s="67">
        <v>154225.92000000001</v>
      </c>
      <c r="E32" s="67">
        <v>140689.82</v>
      </c>
      <c r="F32" s="114">
        <v>104.74</v>
      </c>
      <c r="G32" s="115">
        <v>91.22</v>
      </c>
    </row>
    <row r="33" spans="1:7" ht="17.25" customHeight="1" x14ac:dyDescent="0.25">
      <c r="A33" s="66" t="s">
        <v>33</v>
      </c>
      <c r="B33" s="67">
        <v>28657.01</v>
      </c>
      <c r="C33" s="70"/>
      <c r="D33" s="70"/>
      <c r="E33" s="67">
        <v>31684.34</v>
      </c>
      <c r="F33" s="114">
        <v>110.56</v>
      </c>
      <c r="G33" s="115"/>
    </row>
    <row r="34" spans="1:7" ht="17.25" customHeight="1" x14ac:dyDescent="0.25">
      <c r="A34" s="71" t="s">
        <v>34</v>
      </c>
      <c r="B34" s="67">
        <v>6372.5</v>
      </c>
      <c r="C34" s="70"/>
      <c r="D34" s="70"/>
      <c r="E34" s="67">
        <v>7194.81</v>
      </c>
      <c r="F34" s="114">
        <v>112.9</v>
      </c>
      <c r="G34" s="115"/>
    </row>
    <row r="35" spans="1:7" ht="30" x14ac:dyDescent="0.25">
      <c r="A35" s="71" t="s">
        <v>42</v>
      </c>
      <c r="B35" s="67">
        <v>21031.51</v>
      </c>
      <c r="C35" s="70"/>
      <c r="D35" s="70"/>
      <c r="E35" s="67">
        <v>21203.03</v>
      </c>
      <c r="F35" s="114">
        <v>100.82</v>
      </c>
      <c r="G35" s="115"/>
    </row>
    <row r="36" spans="1:7" ht="17.25" customHeight="1" x14ac:dyDescent="0.25">
      <c r="A36" s="71" t="s">
        <v>43</v>
      </c>
      <c r="B36" s="68">
        <v>640</v>
      </c>
      <c r="C36" s="70"/>
      <c r="D36" s="70"/>
      <c r="E36" s="67">
        <v>2801.5</v>
      </c>
      <c r="F36" s="114">
        <v>437.73</v>
      </c>
      <c r="G36" s="115"/>
    </row>
    <row r="37" spans="1:7" ht="17.25" customHeight="1" x14ac:dyDescent="0.25">
      <c r="A37" s="71" t="s">
        <v>44</v>
      </c>
      <c r="B37" s="68">
        <v>613</v>
      </c>
      <c r="C37" s="70"/>
      <c r="D37" s="70"/>
      <c r="E37" s="68">
        <v>485</v>
      </c>
      <c r="F37" s="114">
        <v>79.12</v>
      </c>
      <c r="G37" s="115"/>
    </row>
    <row r="38" spans="1:7" ht="17.25" customHeight="1" x14ac:dyDescent="0.25">
      <c r="A38" s="66" t="s">
        <v>24</v>
      </c>
      <c r="B38" s="67">
        <v>43848.68</v>
      </c>
      <c r="C38" s="70"/>
      <c r="D38" s="70"/>
      <c r="E38" s="67">
        <v>42204.82</v>
      </c>
      <c r="F38" s="114">
        <v>96.25</v>
      </c>
      <c r="G38" s="115"/>
    </row>
    <row r="39" spans="1:7" ht="30" x14ac:dyDescent="0.25">
      <c r="A39" s="71" t="s">
        <v>25</v>
      </c>
      <c r="B39" s="67">
        <v>4321.25</v>
      </c>
      <c r="C39" s="70"/>
      <c r="D39" s="70"/>
      <c r="E39" s="67">
        <v>6921.42</v>
      </c>
      <c r="F39" s="114">
        <v>160.16999999999999</v>
      </c>
      <c r="G39" s="115"/>
    </row>
    <row r="40" spans="1:7" ht="17.25" customHeight="1" x14ac:dyDescent="0.25">
      <c r="A40" s="71" t="s">
        <v>26</v>
      </c>
      <c r="B40" s="67">
        <v>22646.38</v>
      </c>
      <c r="C40" s="70"/>
      <c r="D40" s="70"/>
      <c r="E40" s="67">
        <v>17897.93</v>
      </c>
      <c r="F40" s="114">
        <v>79.03</v>
      </c>
      <c r="G40" s="115"/>
    </row>
    <row r="41" spans="1:7" ht="17.25" customHeight="1" x14ac:dyDescent="0.25">
      <c r="A41" s="71" t="s">
        <v>45</v>
      </c>
      <c r="B41" s="67">
        <v>14486.3</v>
      </c>
      <c r="C41" s="70"/>
      <c r="D41" s="70"/>
      <c r="E41" s="67">
        <v>13388.72</v>
      </c>
      <c r="F41" s="114">
        <v>92.42</v>
      </c>
      <c r="G41" s="115"/>
    </row>
    <row r="42" spans="1:7" ht="30" x14ac:dyDescent="0.25">
      <c r="A42" s="71" t="s">
        <v>46</v>
      </c>
      <c r="B42" s="67">
        <v>1791.86</v>
      </c>
      <c r="C42" s="70"/>
      <c r="D42" s="70"/>
      <c r="E42" s="67">
        <v>1667.61</v>
      </c>
      <c r="F42" s="114">
        <v>93.07</v>
      </c>
      <c r="G42" s="115"/>
    </row>
    <row r="43" spans="1:7" ht="17.25" customHeight="1" x14ac:dyDescent="0.25">
      <c r="A43" s="71" t="s">
        <v>146</v>
      </c>
      <c r="B43" s="68">
        <v>319.60000000000002</v>
      </c>
      <c r="C43" s="70"/>
      <c r="D43" s="70"/>
      <c r="E43" s="67">
        <v>1234.29</v>
      </c>
      <c r="F43" s="114">
        <v>386.2</v>
      </c>
      <c r="G43" s="115"/>
    </row>
    <row r="44" spans="1:7" ht="17.25" customHeight="1" x14ac:dyDescent="0.25">
      <c r="A44" s="71" t="s">
        <v>147</v>
      </c>
      <c r="B44" s="68">
        <v>283.29000000000002</v>
      </c>
      <c r="C44" s="70"/>
      <c r="D44" s="70"/>
      <c r="E44" s="67">
        <v>1094.8499999999999</v>
      </c>
      <c r="F44" s="114">
        <v>386.48</v>
      </c>
      <c r="G44" s="115"/>
    </row>
    <row r="45" spans="1:7" ht="17.25" customHeight="1" x14ac:dyDescent="0.25">
      <c r="A45" s="66" t="s">
        <v>27</v>
      </c>
      <c r="B45" s="67">
        <v>57734.79</v>
      </c>
      <c r="C45" s="70"/>
      <c r="D45" s="70"/>
      <c r="E45" s="67">
        <v>60951.88</v>
      </c>
      <c r="F45" s="114">
        <v>105.57</v>
      </c>
      <c r="G45" s="115"/>
    </row>
    <row r="46" spans="1:7" ht="30" x14ac:dyDescent="0.25">
      <c r="A46" s="71" t="s">
        <v>132</v>
      </c>
      <c r="B46" s="67">
        <v>8371.7000000000007</v>
      </c>
      <c r="C46" s="70"/>
      <c r="D46" s="70"/>
      <c r="E46" s="67">
        <v>7168.72</v>
      </c>
      <c r="F46" s="114">
        <v>85.63</v>
      </c>
      <c r="G46" s="115"/>
    </row>
    <row r="47" spans="1:7" ht="27" customHeight="1" x14ac:dyDescent="0.25">
      <c r="A47" s="71" t="s">
        <v>47</v>
      </c>
      <c r="B47" s="67">
        <v>8186.31</v>
      </c>
      <c r="C47" s="70"/>
      <c r="D47" s="70"/>
      <c r="E47" s="67">
        <v>4479.08</v>
      </c>
      <c r="F47" s="114">
        <v>54.71</v>
      </c>
      <c r="G47" s="115"/>
    </row>
    <row r="48" spans="1:7" ht="17.25" customHeight="1" x14ac:dyDescent="0.25">
      <c r="A48" s="71" t="s">
        <v>35</v>
      </c>
      <c r="B48" s="70"/>
      <c r="C48" s="70"/>
      <c r="D48" s="70"/>
      <c r="E48" s="68">
        <v>800</v>
      </c>
      <c r="F48" s="114"/>
      <c r="G48" s="115"/>
    </row>
    <row r="49" spans="1:7" ht="17.25" customHeight="1" x14ac:dyDescent="0.25">
      <c r="A49" s="71" t="s">
        <v>48</v>
      </c>
      <c r="B49" s="67">
        <v>7069.04</v>
      </c>
      <c r="C49" s="70"/>
      <c r="D49" s="70"/>
      <c r="E49" s="67">
        <v>6794.94</v>
      </c>
      <c r="F49" s="114">
        <v>96.12</v>
      </c>
      <c r="G49" s="115"/>
    </row>
    <row r="50" spans="1:7" ht="17.25" customHeight="1" x14ac:dyDescent="0.25">
      <c r="A50" s="71" t="s">
        <v>49</v>
      </c>
      <c r="B50" s="67">
        <v>25416</v>
      </c>
      <c r="C50" s="70"/>
      <c r="D50" s="70"/>
      <c r="E50" s="67">
        <v>25416</v>
      </c>
      <c r="F50" s="114">
        <v>100</v>
      </c>
      <c r="G50" s="115"/>
    </row>
    <row r="51" spans="1:7" ht="17.25" customHeight="1" x14ac:dyDescent="0.25">
      <c r="A51" s="71" t="s">
        <v>50</v>
      </c>
      <c r="B51" s="67">
        <v>1911.24</v>
      </c>
      <c r="C51" s="70"/>
      <c r="D51" s="70"/>
      <c r="E51" s="67">
        <v>1920</v>
      </c>
      <c r="F51" s="114">
        <v>100.46</v>
      </c>
      <c r="G51" s="115"/>
    </row>
    <row r="52" spans="1:7" ht="17.25" customHeight="1" x14ac:dyDescent="0.25">
      <c r="A52" s="71" t="s">
        <v>28</v>
      </c>
      <c r="B52" s="67">
        <v>1586.98</v>
      </c>
      <c r="C52" s="70"/>
      <c r="D52" s="70"/>
      <c r="E52" s="67">
        <v>2708.73</v>
      </c>
      <c r="F52" s="114">
        <v>170.68</v>
      </c>
      <c r="G52" s="115"/>
    </row>
    <row r="53" spans="1:7" ht="17.25" customHeight="1" x14ac:dyDescent="0.25">
      <c r="A53" s="71" t="s">
        <v>51</v>
      </c>
      <c r="B53" s="67">
        <v>3181.61</v>
      </c>
      <c r="C53" s="70"/>
      <c r="D53" s="70"/>
      <c r="E53" s="67">
        <v>4822.46</v>
      </c>
      <c r="F53" s="114">
        <v>151.57</v>
      </c>
      <c r="G53" s="115"/>
    </row>
    <row r="54" spans="1:7" ht="17.25" customHeight="1" x14ac:dyDescent="0.25">
      <c r="A54" s="71" t="s">
        <v>29</v>
      </c>
      <c r="B54" s="67">
        <v>2011.91</v>
      </c>
      <c r="C54" s="70"/>
      <c r="D54" s="70"/>
      <c r="E54" s="67">
        <v>6841.95</v>
      </c>
      <c r="F54" s="114">
        <v>340.07</v>
      </c>
      <c r="G54" s="115"/>
    </row>
    <row r="55" spans="1:7" ht="30" x14ac:dyDescent="0.25">
      <c r="A55" s="66" t="s">
        <v>52</v>
      </c>
      <c r="B55" s="68">
        <v>391.55</v>
      </c>
      <c r="C55" s="70"/>
      <c r="D55" s="70"/>
      <c r="E55" s="67">
        <v>1556.09</v>
      </c>
      <c r="F55" s="114">
        <v>397.42</v>
      </c>
      <c r="G55" s="115"/>
    </row>
    <row r="56" spans="1:7" ht="30" x14ac:dyDescent="0.25">
      <c r="A56" s="71" t="s">
        <v>53</v>
      </c>
      <c r="B56" s="68">
        <v>391.55</v>
      </c>
      <c r="C56" s="70"/>
      <c r="D56" s="70"/>
      <c r="E56" s="67">
        <v>1556.09</v>
      </c>
      <c r="F56" s="114">
        <v>397.42</v>
      </c>
      <c r="G56" s="115"/>
    </row>
    <row r="57" spans="1:7" ht="17.25" customHeight="1" x14ac:dyDescent="0.25">
      <c r="A57" s="66" t="s">
        <v>31</v>
      </c>
      <c r="B57" s="67">
        <v>3693.37</v>
      </c>
      <c r="C57" s="70"/>
      <c r="D57" s="70"/>
      <c r="E57" s="67">
        <v>4292.6899999999996</v>
      </c>
      <c r="F57" s="114">
        <v>116.23</v>
      </c>
      <c r="G57" s="115"/>
    </row>
    <row r="58" spans="1:7" ht="17.25" customHeight="1" x14ac:dyDescent="0.25">
      <c r="A58" s="71" t="s">
        <v>148</v>
      </c>
      <c r="B58" s="68">
        <v>684</v>
      </c>
      <c r="C58" s="70"/>
      <c r="D58" s="70"/>
      <c r="E58" s="68">
        <v>694.45</v>
      </c>
      <c r="F58" s="114">
        <v>101.53</v>
      </c>
      <c r="G58" s="115"/>
    </row>
    <row r="59" spans="1:7" ht="17.25" customHeight="1" x14ac:dyDescent="0.25">
      <c r="A59" s="71" t="s">
        <v>36</v>
      </c>
      <c r="B59" s="68">
        <v>190.78</v>
      </c>
      <c r="C59" s="70"/>
      <c r="D59" s="70"/>
      <c r="E59" s="68">
        <v>558.92999999999995</v>
      </c>
      <c r="F59" s="114">
        <v>292.97000000000003</v>
      </c>
      <c r="G59" s="115"/>
    </row>
    <row r="60" spans="1:7" ht="17.25" customHeight="1" x14ac:dyDescent="0.25">
      <c r="A60" s="71" t="s">
        <v>32</v>
      </c>
      <c r="B60" s="68">
        <v>25</v>
      </c>
      <c r="C60" s="70"/>
      <c r="D60" s="70"/>
      <c r="E60" s="68">
        <v>65</v>
      </c>
      <c r="F60" s="114">
        <v>260</v>
      </c>
      <c r="G60" s="115"/>
    </row>
    <row r="61" spans="1:7" ht="17.25" customHeight="1" x14ac:dyDescent="0.25">
      <c r="A61" s="71" t="s">
        <v>54</v>
      </c>
      <c r="B61" s="67">
        <v>2257.77</v>
      </c>
      <c r="C61" s="70"/>
      <c r="D61" s="70"/>
      <c r="E61" s="67">
        <v>2786.14</v>
      </c>
      <c r="F61" s="114">
        <v>123.4</v>
      </c>
      <c r="G61" s="115"/>
    </row>
    <row r="62" spans="1:7" ht="17.25" customHeight="1" x14ac:dyDescent="0.25">
      <c r="A62" s="71" t="s">
        <v>37</v>
      </c>
      <c r="B62" s="68">
        <v>535.82000000000005</v>
      </c>
      <c r="C62" s="70"/>
      <c r="D62" s="70"/>
      <c r="E62" s="68">
        <v>188.17</v>
      </c>
      <c r="F62" s="114">
        <v>35.119999999999997</v>
      </c>
      <c r="G62" s="115"/>
    </row>
    <row r="63" spans="1:7" ht="17.25" customHeight="1" x14ac:dyDescent="0.25">
      <c r="A63" s="66" t="s">
        <v>55</v>
      </c>
      <c r="B63" s="68">
        <v>534.44000000000005</v>
      </c>
      <c r="C63" s="68">
        <v>704</v>
      </c>
      <c r="D63" s="68">
        <v>704</v>
      </c>
      <c r="E63" s="68">
        <v>639.73</v>
      </c>
      <c r="F63" s="114">
        <v>119.7</v>
      </c>
      <c r="G63" s="115">
        <v>90.87</v>
      </c>
    </row>
    <row r="64" spans="1:7" ht="17.25" customHeight="1" x14ac:dyDescent="0.25">
      <c r="A64" s="66" t="s">
        <v>56</v>
      </c>
      <c r="B64" s="68">
        <v>534.44000000000005</v>
      </c>
      <c r="C64" s="70"/>
      <c r="D64" s="70"/>
      <c r="E64" s="68">
        <v>639.73</v>
      </c>
      <c r="F64" s="114">
        <v>119.7</v>
      </c>
      <c r="G64" s="115"/>
    </row>
    <row r="65" spans="1:7" ht="30" x14ac:dyDescent="0.25">
      <c r="A65" s="71" t="s">
        <v>57</v>
      </c>
      <c r="B65" s="68">
        <v>532.23</v>
      </c>
      <c r="C65" s="70"/>
      <c r="D65" s="70"/>
      <c r="E65" s="68">
        <v>636.87</v>
      </c>
      <c r="F65" s="114">
        <v>119.66</v>
      </c>
      <c r="G65" s="115"/>
    </row>
    <row r="66" spans="1:7" ht="17.25" customHeight="1" x14ac:dyDescent="0.25">
      <c r="A66" s="71" t="s">
        <v>58</v>
      </c>
      <c r="B66" s="68">
        <v>2.21</v>
      </c>
      <c r="C66" s="70"/>
      <c r="D66" s="70"/>
      <c r="E66" s="68">
        <v>2.86</v>
      </c>
      <c r="F66" s="114">
        <v>129.41</v>
      </c>
      <c r="G66" s="115"/>
    </row>
    <row r="67" spans="1:7" ht="27.75" customHeight="1" x14ac:dyDescent="0.25">
      <c r="A67" s="66" t="s">
        <v>133</v>
      </c>
      <c r="B67" s="68">
        <v>760.5</v>
      </c>
      <c r="C67" s="68">
        <v>733.5</v>
      </c>
      <c r="D67" s="68">
        <v>733.5</v>
      </c>
      <c r="E67" s="68">
        <v>733.5</v>
      </c>
      <c r="F67" s="114">
        <v>96.45</v>
      </c>
      <c r="G67" s="115">
        <v>100</v>
      </c>
    </row>
    <row r="68" spans="1:7" s="19" customFormat="1" ht="17.25" customHeight="1" x14ac:dyDescent="0.25">
      <c r="A68" s="66" t="s">
        <v>63</v>
      </c>
      <c r="B68" s="68">
        <v>760.5</v>
      </c>
      <c r="C68" s="70"/>
      <c r="D68" s="70"/>
      <c r="E68" s="68">
        <v>733.5</v>
      </c>
      <c r="F68" s="114">
        <v>96.45</v>
      </c>
      <c r="G68" s="115"/>
    </row>
    <row r="69" spans="1:7" ht="17.25" customHeight="1" x14ac:dyDescent="0.25">
      <c r="A69" s="71" t="s">
        <v>64</v>
      </c>
      <c r="B69" s="68">
        <v>760.5</v>
      </c>
      <c r="C69" s="70"/>
      <c r="D69" s="70"/>
      <c r="E69" s="68">
        <v>733.5</v>
      </c>
      <c r="F69" s="114">
        <v>96.45</v>
      </c>
      <c r="G69" s="115"/>
    </row>
    <row r="70" spans="1:7" ht="17.25" customHeight="1" x14ac:dyDescent="0.25">
      <c r="A70" s="66" t="s">
        <v>38</v>
      </c>
      <c r="B70" s="67">
        <v>6247.29</v>
      </c>
      <c r="C70" s="67">
        <v>5767.37</v>
      </c>
      <c r="D70" s="67">
        <v>5767.37</v>
      </c>
      <c r="E70" s="67">
        <v>6855.64</v>
      </c>
      <c r="F70" s="114">
        <v>109.74</v>
      </c>
      <c r="G70" s="115">
        <v>118.87</v>
      </c>
    </row>
    <row r="71" spans="1:7" ht="27" customHeight="1" x14ac:dyDescent="0.25">
      <c r="A71" s="66" t="s">
        <v>39</v>
      </c>
      <c r="B71" s="67">
        <v>6247.29</v>
      </c>
      <c r="C71" s="67">
        <v>5767.37</v>
      </c>
      <c r="D71" s="67">
        <v>5767.37</v>
      </c>
      <c r="E71" s="67">
        <v>6855.64</v>
      </c>
      <c r="F71" s="114">
        <v>109.74</v>
      </c>
      <c r="G71" s="115">
        <v>118.87</v>
      </c>
    </row>
    <row r="72" spans="1:7" ht="17.25" customHeight="1" x14ac:dyDescent="0.25">
      <c r="A72" s="66" t="s">
        <v>40</v>
      </c>
      <c r="B72" s="67">
        <v>5336.06</v>
      </c>
      <c r="C72" s="70"/>
      <c r="D72" s="70"/>
      <c r="E72" s="67">
        <v>5542.26</v>
      </c>
      <c r="F72" s="114">
        <v>103.86</v>
      </c>
      <c r="G72" s="115"/>
    </row>
    <row r="73" spans="1:7" ht="17.25" customHeight="1" x14ac:dyDescent="0.25">
      <c r="A73" s="71" t="s">
        <v>41</v>
      </c>
      <c r="B73" s="67">
        <v>2028.5</v>
      </c>
      <c r="C73" s="70"/>
      <c r="D73" s="70"/>
      <c r="E73" s="67">
        <v>2427.9499999999998</v>
      </c>
      <c r="F73" s="114">
        <v>119.69</v>
      </c>
      <c r="G73" s="115"/>
    </row>
    <row r="74" spans="1:7" ht="17.25" customHeight="1" x14ac:dyDescent="0.25">
      <c r="A74" s="71" t="s">
        <v>66</v>
      </c>
      <c r="B74" s="68">
        <v>116.93</v>
      </c>
      <c r="C74" s="70"/>
      <c r="D74" s="70"/>
      <c r="E74" s="68">
        <v>45</v>
      </c>
      <c r="F74" s="114">
        <v>38.479999999999997</v>
      </c>
      <c r="G74" s="115"/>
    </row>
    <row r="75" spans="1:7" s="19" customFormat="1" ht="17.25" customHeight="1" x14ac:dyDescent="0.25">
      <c r="A75" s="71" t="s">
        <v>149</v>
      </c>
      <c r="B75" s="67">
        <v>3190.63</v>
      </c>
      <c r="C75" s="70"/>
      <c r="D75" s="70"/>
      <c r="E75" s="70"/>
      <c r="F75" s="114"/>
      <c r="G75" s="115"/>
    </row>
    <row r="76" spans="1:7" ht="17.25" customHeight="1" x14ac:dyDescent="0.25">
      <c r="A76" s="71" t="s">
        <v>134</v>
      </c>
      <c r="B76" s="70"/>
      <c r="C76" s="70"/>
      <c r="D76" s="70"/>
      <c r="E76" s="67">
        <v>1374.68</v>
      </c>
      <c r="F76" s="114"/>
      <c r="G76" s="115"/>
    </row>
    <row r="77" spans="1:7" ht="17.25" customHeight="1" x14ac:dyDescent="0.25">
      <c r="A77" s="71" t="s">
        <v>135</v>
      </c>
      <c r="B77" s="70"/>
      <c r="C77" s="70"/>
      <c r="D77" s="70"/>
      <c r="E77" s="67">
        <v>1694.63</v>
      </c>
      <c r="F77" s="114"/>
      <c r="G77" s="115"/>
    </row>
    <row r="78" spans="1:7" ht="30" x14ac:dyDescent="0.25">
      <c r="A78" s="66" t="s">
        <v>150</v>
      </c>
      <c r="B78" s="68">
        <v>911.23</v>
      </c>
      <c r="C78" s="70"/>
      <c r="D78" s="70"/>
      <c r="E78" s="67">
        <v>1313.38</v>
      </c>
      <c r="F78" s="114">
        <v>144.13</v>
      </c>
      <c r="G78" s="115"/>
    </row>
    <row r="79" spans="1:7" ht="17.25" customHeight="1" thickBot="1" x14ac:dyDescent="0.3">
      <c r="A79" s="72" t="s">
        <v>151</v>
      </c>
      <c r="B79" s="75">
        <v>911.23</v>
      </c>
      <c r="C79" s="74"/>
      <c r="D79" s="74"/>
      <c r="E79" s="73">
        <v>1313.38</v>
      </c>
      <c r="F79" s="116">
        <v>144.13</v>
      </c>
      <c r="G79" s="117"/>
    </row>
    <row r="80" spans="1:7" s="19" customFormat="1" ht="27" customHeight="1" thickBot="1" x14ac:dyDescent="0.3">
      <c r="A80" s="80" t="s">
        <v>100</v>
      </c>
      <c r="B80" s="81">
        <v>1112264.56</v>
      </c>
      <c r="C80" s="81">
        <v>1274164.3899999999</v>
      </c>
      <c r="D80" s="81">
        <v>1274164.3899999999</v>
      </c>
      <c r="E80" s="81">
        <v>1259130.51</v>
      </c>
      <c r="F80" s="118">
        <v>113.2</v>
      </c>
      <c r="G80" s="119">
        <v>98.82</v>
      </c>
    </row>
  </sheetData>
  <mergeCells count="1">
    <mergeCell ref="A1:G1"/>
  </mergeCells>
  <pageMargins left="0.31496062992125984" right="0.11811023622047245" top="0.35433070866141736" bottom="0.15748031496062992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2" topLeftCell="A3" activePane="bottomLeft" state="frozen"/>
      <selection activeCell="F31" sqref="F31"/>
      <selection pane="bottomLeft" activeCell="F31" sqref="F31"/>
    </sheetView>
  </sheetViews>
  <sheetFormatPr defaultRowHeight="11.25" x14ac:dyDescent="0.15"/>
  <cols>
    <col min="1" max="1" width="41.7109375" style="1" customWidth="1"/>
    <col min="2" max="5" width="14.28515625" style="8" customWidth="1"/>
    <col min="6" max="7" width="9.85546875" style="9" customWidth="1"/>
    <col min="8" max="16384" width="9.140625" style="1"/>
  </cols>
  <sheetData>
    <row r="1" spans="1:7" ht="55.5" customHeight="1" thickBot="1" x14ac:dyDescent="0.2">
      <c r="A1" s="178" t="s">
        <v>141</v>
      </c>
      <c r="B1" s="179"/>
      <c r="C1" s="179"/>
      <c r="D1" s="179"/>
      <c r="E1" s="179"/>
      <c r="F1" s="179"/>
      <c r="G1" s="180"/>
    </row>
    <row r="2" spans="1:7" s="4" customFormat="1" ht="55.5" customHeight="1" thickBot="1" x14ac:dyDescent="0.2">
      <c r="A2" s="51" t="s">
        <v>95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</row>
    <row r="3" spans="1:7" s="19" customFormat="1" ht="23.25" customHeight="1" thickBot="1" x14ac:dyDescent="0.3">
      <c r="A3" s="82" t="s">
        <v>97</v>
      </c>
      <c r="B3" s="84"/>
      <c r="C3" s="84"/>
      <c r="D3" s="84"/>
      <c r="E3" s="84"/>
      <c r="F3" s="83"/>
      <c r="G3" s="85"/>
    </row>
    <row r="4" spans="1:7" ht="20.25" customHeight="1" x14ac:dyDescent="0.15">
      <c r="A4" s="91" t="s">
        <v>83</v>
      </c>
      <c r="B4" s="87">
        <v>12186.14</v>
      </c>
      <c r="C4" s="87">
        <v>19319.05</v>
      </c>
      <c r="D4" s="87">
        <v>19319.05</v>
      </c>
      <c r="E4" s="87">
        <v>19684.45</v>
      </c>
      <c r="F4" s="122">
        <v>161.53</v>
      </c>
      <c r="G4" s="123">
        <v>101.89</v>
      </c>
    </row>
    <row r="5" spans="1:7" ht="20.25" customHeight="1" x14ac:dyDescent="0.15">
      <c r="A5" s="92" t="s">
        <v>84</v>
      </c>
      <c r="B5" s="88">
        <v>12186.14</v>
      </c>
      <c r="C5" s="88">
        <v>19319.05</v>
      </c>
      <c r="D5" s="88">
        <v>19319.05</v>
      </c>
      <c r="E5" s="88">
        <v>19684.45</v>
      </c>
      <c r="F5" s="124">
        <v>161.53</v>
      </c>
      <c r="G5" s="125">
        <v>101.89</v>
      </c>
    </row>
    <row r="6" spans="1:7" ht="20.25" customHeight="1" x14ac:dyDescent="0.15">
      <c r="A6" s="92" t="s">
        <v>85</v>
      </c>
      <c r="B6" s="88">
        <v>959.23</v>
      </c>
      <c r="C6" s="88">
        <v>880.8</v>
      </c>
      <c r="D6" s="88">
        <v>880.8</v>
      </c>
      <c r="E6" s="88">
        <v>551.87</v>
      </c>
      <c r="F6" s="124">
        <v>57.53</v>
      </c>
      <c r="G6" s="125">
        <v>62.66</v>
      </c>
    </row>
    <row r="7" spans="1:7" ht="28.5" customHeight="1" x14ac:dyDescent="0.15">
      <c r="A7" s="92" t="s">
        <v>86</v>
      </c>
      <c r="B7" s="88">
        <v>959.23</v>
      </c>
      <c r="C7" s="88">
        <v>880.8</v>
      </c>
      <c r="D7" s="88">
        <v>880.8</v>
      </c>
      <c r="E7" s="88">
        <v>551.87</v>
      </c>
      <c r="F7" s="124">
        <v>57.53</v>
      </c>
      <c r="G7" s="125">
        <v>62.66</v>
      </c>
    </row>
    <row r="8" spans="1:7" ht="30" x14ac:dyDescent="0.15">
      <c r="A8" s="92" t="s">
        <v>88</v>
      </c>
      <c r="B8" s="88">
        <v>124998.11</v>
      </c>
      <c r="C8" s="88">
        <v>127223.47</v>
      </c>
      <c r="D8" s="88">
        <v>127223.47</v>
      </c>
      <c r="E8" s="88">
        <v>122120.44</v>
      </c>
      <c r="F8" s="124">
        <v>97.7</v>
      </c>
      <c r="G8" s="125">
        <v>95.99</v>
      </c>
    </row>
    <row r="9" spans="1:7" ht="29.25" customHeight="1" x14ac:dyDescent="0.15">
      <c r="A9" s="92" t="s">
        <v>89</v>
      </c>
      <c r="B9" s="88">
        <v>25212</v>
      </c>
      <c r="C9" s="88">
        <v>22500</v>
      </c>
      <c r="D9" s="88">
        <v>22500</v>
      </c>
      <c r="E9" s="88">
        <v>22565</v>
      </c>
      <c r="F9" s="124">
        <v>89.5</v>
      </c>
      <c r="G9" s="125">
        <v>100.29</v>
      </c>
    </row>
    <row r="10" spans="1:7" ht="20.25" customHeight="1" x14ac:dyDescent="0.15">
      <c r="A10" s="92" t="s">
        <v>90</v>
      </c>
      <c r="B10" s="88">
        <v>99786.11</v>
      </c>
      <c r="C10" s="88">
        <v>104723.47</v>
      </c>
      <c r="D10" s="88">
        <v>104723.47</v>
      </c>
      <c r="E10" s="88">
        <v>99555.44</v>
      </c>
      <c r="F10" s="124">
        <v>99.77</v>
      </c>
      <c r="G10" s="125">
        <v>95.07</v>
      </c>
    </row>
    <row r="11" spans="1:7" ht="20.25" customHeight="1" x14ac:dyDescent="0.15">
      <c r="A11" s="92" t="s">
        <v>92</v>
      </c>
      <c r="B11" s="88">
        <v>973392.98</v>
      </c>
      <c r="C11" s="88">
        <v>1111743.45</v>
      </c>
      <c r="D11" s="88">
        <v>1111743.45</v>
      </c>
      <c r="E11" s="88">
        <v>1032672.71</v>
      </c>
      <c r="F11" s="124">
        <v>106.09</v>
      </c>
      <c r="G11" s="125">
        <v>92.89</v>
      </c>
    </row>
    <row r="12" spans="1:7" ht="20.25" customHeight="1" x14ac:dyDescent="0.15">
      <c r="A12" s="92" t="s">
        <v>101</v>
      </c>
      <c r="B12" s="88">
        <v>3857.02</v>
      </c>
      <c r="C12" s="88">
        <v>6008.11</v>
      </c>
      <c r="D12" s="88">
        <v>6008.11</v>
      </c>
      <c r="E12" s="88">
        <v>8729.9500000000007</v>
      </c>
      <c r="F12" s="124">
        <v>226.34</v>
      </c>
      <c r="G12" s="125">
        <v>145.30000000000001</v>
      </c>
    </row>
    <row r="13" spans="1:7" ht="20.25" customHeight="1" x14ac:dyDescent="0.15">
      <c r="A13" s="92" t="s">
        <v>93</v>
      </c>
      <c r="B13" s="88">
        <v>969127.59</v>
      </c>
      <c r="C13" s="88">
        <v>1101839.6000000001</v>
      </c>
      <c r="D13" s="88">
        <v>1101839.6000000001</v>
      </c>
      <c r="E13" s="88">
        <v>1023942.76</v>
      </c>
      <c r="F13" s="124">
        <v>105.66</v>
      </c>
      <c r="G13" s="125">
        <v>92.93</v>
      </c>
    </row>
    <row r="14" spans="1:7" s="6" customFormat="1" ht="20.25" customHeight="1" x14ac:dyDescent="0.15">
      <c r="A14" s="92" t="s">
        <v>94</v>
      </c>
      <c r="B14" s="88">
        <v>408.37</v>
      </c>
      <c r="C14" s="88">
        <v>3895.74</v>
      </c>
      <c r="D14" s="88">
        <v>3895.74</v>
      </c>
      <c r="E14" s="89"/>
      <c r="F14" s="124"/>
      <c r="G14" s="125"/>
    </row>
    <row r="15" spans="1:7" ht="59.25" customHeight="1" x14ac:dyDescent="0.15">
      <c r="A15" s="92" t="s">
        <v>152</v>
      </c>
      <c r="B15" s="88">
        <v>287</v>
      </c>
      <c r="C15" s="89"/>
      <c r="D15" s="89"/>
      <c r="E15" s="89"/>
      <c r="F15" s="124"/>
      <c r="G15" s="125"/>
    </row>
    <row r="16" spans="1:7" ht="44.25" customHeight="1" x14ac:dyDescent="0.15">
      <c r="A16" s="92" t="s">
        <v>153</v>
      </c>
      <c r="B16" s="88">
        <v>287</v>
      </c>
      <c r="C16" s="89"/>
      <c r="D16" s="89"/>
      <c r="E16" s="89"/>
      <c r="F16" s="124"/>
      <c r="G16" s="125"/>
    </row>
    <row r="17" spans="1:7" ht="23.25" customHeight="1" x14ac:dyDescent="0.15">
      <c r="A17" s="93" t="s">
        <v>99</v>
      </c>
      <c r="B17" s="90">
        <v>1111823.46</v>
      </c>
      <c r="C17" s="90">
        <v>1259166.77</v>
      </c>
      <c r="D17" s="90">
        <v>1259166.77</v>
      </c>
      <c r="E17" s="90">
        <v>1175029.47</v>
      </c>
      <c r="F17" s="126">
        <v>105.68</v>
      </c>
      <c r="G17" s="127">
        <v>93.32</v>
      </c>
    </row>
    <row r="18" spans="1:7" ht="20.25" customHeight="1" x14ac:dyDescent="0.15">
      <c r="A18" s="92" t="s">
        <v>83</v>
      </c>
      <c r="B18" s="88">
        <v>24186.14</v>
      </c>
      <c r="C18" s="88">
        <v>19319.05</v>
      </c>
      <c r="D18" s="88">
        <v>19319.05</v>
      </c>
      <c r="E18" s="88">
        <v>19923.66</v>
      </c>
      <c r="F18" s="124">
        <v>82.38</v>
      </c>
      <c r="G18" s="125">
        <v>103.13</v>
      </c>
    </row>
    <row r="19" spans="1:7" ht="20.25" customHeight="1" x14ac:dyDescent="0.15">
      <c r="A19" s="92" t="s">
        <v>84</v>
      </c>
      <c r="B19" s="88">
        <v>24186.14</v>
      </c>
      <c r="C19" s="88">
        <v>19319.05</v>
      </c>
      <c r="D19" s="88">
        <v>19319.05</v>
      </c>
      <c r="E19" s="88">
        <v>19923.66</v>
      </c>
      <c r="F19" s="124">
        <v>82.38</v>
      </c>
      <c r="G19" s="125">
        <v>103.13</v>
      </c>
    </row>
    <row r="20" spans="1:7" ht="20.25" customHeight="1" x14ac:dyDescent="0.15">
      <c r="A20" s="92" t="s">
        <v>85</v>
      </c>
      <c r="B20" s="88">
        <v>531.46</v>
      </c>
      <c r="C20" s="88">
        <v>3542.44</v>
      </c>
      <c r="D20" s="88">
        <v>3542.44</v>
      </c>
      <c r="E20" s="88">
        <v>445.18</v>
      </c>
      <c r="F20" s="124">
        <v>83.77</v>
      </c>
      <c r="G20" s="125">
        <v>12.57</v>
      </c>
    </row>
    <row r="21" spans="1:7" ht="30" x14ac:dyDescent="0.15">
      <c r="A21" s="92" t="s">
        <v>86</v>
      </c>
      <c r="B21" s="88">
        <v>322.51</v>
      </c>
      <c r="C21" s="88">
        <v>880.8</v>
      </c>
      <c r="D21" s="88">
        <v>880.8</v>
      </c>
      <c r="E21" s="88">
        <v>445.18</v>
      </c>
      <c r="F21" s="124">
        <v>138.04</v>
      </c>
      <c r="G21" s="125">
        <v>50.54</v>
      </c>
    </row>
    <row r="22" spans="1:7" ht="27.75" customHeight="1" x14ac:dyDescent="0.15">
      <c r="A22" s="92" t="s">
        <v>87</v>
      </c>
      <c r="B22" s="88">
        <v>208.95</v>
      </c>
      <c r="C22" s="88">
        <v>2661.64</v>
      </c>
      <c r="D22" s="88">
        <v>2661.64</v>
      </c>
      <c r="E22" s="89"/>
      <c r="F22" s="124"/>
      <c r="G22" s="125"/>
    </row>
    <row r="23" spans="1:7" ht="30" x14ac:dyDescent="0.15">
      <c r="A23" s="92" t="s">
        <v>88</v>
      </c>
      <c r="B23" s="88">
        <v>114353.87</v>
      </c>
      <c r="C23" s="88">
        <v>134094.25</v>
      </c>
      <c r="D23" s="88">
        <v>134094.25</v>
      </c>
      <c r="E23" s="88">
        <v>123274.18</v>
      </c>
      <c r="F23" s="124">
        <v>107.8</v>
      </c>
      <c r="G23" s="125">
        <v>91.93</v>
      </c>
    </row>
    <row r="24" spans="1:7" ht="31.5" customHeight="1" x14ac:dyDescent="0.15">
      <c r="A24" s="92" t="s">
        <v>89</v>
      </c>
      <c r="B24" s="88">
        <v>19238.13</v>
      </c>
      <c r="C24" s="88">
        <v>22500</v>
      </c>
      <c r="D24" s="88">
        <v>22500</v>
      </c>
      <c r="E24" s="88">
        <v>12022.62</v>
      </c>
      <c r="F24" s="124">
        <v>62.49</v>
      </c>
      <c r="G24" s="125">
        <v>53.43</v>
      </c>
    </row>
    <row r="25" spans="1:7" ht="20.25" customHeight="1" x14ac:dyDescent="0.15">
      <c r="A25" s="92" t="s">
        <v>90</v>
      </c>
      <c r="B25" s="88">
        <v>87786.11</v>
      </c>
      <c r="C25" s="88">
        <v>104723.47</v>
      </c>
      <c r="D25" s="88">
        <v>104723.47</v>
      </c>
      <c r="E25" s="88">
        <v>104380.78</v>
      </c>
      <c r="F25" s="124">
        <v>118.9</v>
      </c>
      <c r="G25" s="125">
        <v>99.67</v>
      </c>
    </row>
    <row r="26" spans="1:7" ht="30" x14ac:dyDescent="0.15">
      <c r="A26" s="92" t="s">
        <v>91</v>
      </c>
      <c r="B26" s="88">
        <v>7329.63</v>
      </c>
      <c r="C26" s="88">
        <v>6870.78</v>
      </c>
      <c r="D26" s="88">
        <v>6870.78</v>
      </c>
      <c r="E26" s="88">
        <v>6870.78</v>
      </c>
      <c r="F26" s="124">
        <v>93.74</v>
      </c>
      <c r="G26" s="125">
        <v>100</v>
      </c>
    </row>
    <row r="27" spans="1:7" ht="20.25" customHeight="1" x14ac:dyDescent="0.15">
      <c r="A27" s="92" t="s">
        <v>92</v>
      </c>
      <c r="B27" s="88">
        <v>972906.09</v>
      </c>
      <c r="C27" s="88">
        <v>1117103.96</v>
      </c>
      <c r="D27" s="88">
        <v>1117103.96</v>
      </c>
      <c r="E27" s="88">
        <v>1115382.8</v>
      </c>
      <c r="F27" s="124">
        <v>114.64</v>
      </c>
      <c r="G27" s="125">
        <v>99.85</v>
      </c>
    </row>
    <row r="28" spans="1:7" s="6" customFormat="1" ht="20.25" customHeight="1" x14ac:dyDescent="0.15">
      <c r="A28" s="92" t="s">
        <v>101</v>
      </c>
      <c r="B28" s="88">
        <v>3317.35</v>
      </c>
      <c r="C28" s="88">
        <v>6008.11</v>
      </c>
      <c r="D28" s="88">
        <v>6008.11</v>
      </c>
      <c r="E28" s="88">
        <v>9761.52</v>
      </c>
      <c r="F28" s="124">
        <v>294.26</v>
      </c>
      <c r="G28" s="125">
        <v>162.47</v>
      </c>
    </row>
    <row r="29" spans="1:7" ht="20.25" customHeight="1" x14ac:dyDescent="0.15">
      <c r="A29" s="92" t="s">
        <v>93</v>
      </c>
      <c r="B29" s="88">
        <v>965547.69</v>
      </c>
      <c r="C29" s="88">
        <v>1101839.6000000001</v>
      </c>
      <c r="D29" s="88">
        <v>1101839.6000000001</v>
      </c>
      <c r="E29" s="88">
        <v>1100260.77</v>
      </c>
      <c r="F29" s="124">
        <v>113.95</v>
      </c>
      <c r="G29" s="125">
        <v>99.86</v>
      </c>
    </row>
    <row r="30" spans="1:7" ht="20.25" customHeight="1" x14ac:dyDescent="0.15">
      <c r="A30" s="92" t="s">
        <v>94</v>
      </c>
      <c r="B30" s="88">
        <v>4041.05</v>
      </c>
      <c r="C30" s="88">
        <v>9256.25</v>
      </c>
      <c r="D30" s="88">
        <v>9256.25</v>
      </c>
      <c r="E30" s="88">
        <v>5360.51</v>
      </c>
      <c r="F30" s="124">
        <v>132.65</v>
      </c>
      <c r="G30" s="125">
        <v>57.91</v>
      </c>
    </row>
    <row r="31" spans="1:7" ht="60" x14ac:dyDescent="0.15">
      <c r="A31" s="92" t="s">
        <v>152</v>
      </c>
      <c r="B31" s="88">
        <v>287</v>
      </c>
      <c r="C31" s="88">
        <v>104.69</v>
      </c>
      <c r="D31" s="88">
        <v>104.69</v>
      </c>
      <c r="E31" s="88">
        <v>104.69</v>
      </c>
      <c r="F31" s="124">
        <v>36.479999999999997</v>
      </c>
      <c r="G31" s="125">
        <v>100</v>
      </c>
    </row>
    <row r="32" spans="1:7" ht="45" x14ac:dyDescent="0.15">
      <c r="A32" s="92" t="s">
        <v>153</v>
      </c>
      <c r="B32" s="88">
        <v>287</v>
      </c>
      <c r="C32" s="89"/>
      <c r="D32" s="89"/>
      <c r="E32" s="89"/>
      <c r="F32" s="124"/>
      <c r="G32" s="125"/>
    </row>
    <row r="33" spans="1:7" ht="45" x14ac:dyDescent="0.15">
      <c r="A33" s="92" t="s">
        <v>154</v>
      </c>
      <c r="B33" s="89"/>
      <c r="C33" s="88">
        <v>104.69</v>
      </c>
      <c r="D33" s="88">
        <v>104.69</v>
      </c>
      <c r="E33" s="88">
        <v>104.69</v>
      </c>
      <c r="F33" s="124"/>
      <c r="G33" s="125">
        <v>100</v>
      </c>
    </row>
    <row r="34" spans="1:7" s="86" customFormat="1" ht="23.25" customHeight="1" thickBot="1" x14ac:dyDescent="0.2">
      <c r="A34" s="94" t="s">
        <v>100</v>
      </c>
      <c r="B34" s="95">
        <v>1112264.56</v>
      </c>
      <c r="C34" s="95">
        <v>1274164.3899999999</v>
      </c>
      <c r="D34" s="95">
        <v>1274164.3899999999</v>
      </c>
      <c r="E34" s="95">
        <v>1259130.51</v>
      </c>
      <c r="F34" s="128">
        <v>113.2</v>
      </c>
      <c r="G34" s="129">
        <v>98.82</v>
      </c>
    </row>
  </sheetData>
  <mergeCells count="1">
    <mergeCell ref="A1:G1"/>
  </mergeCells>
  <pageMargins left="0.31496062992125984" right="0.11811023622047245" top="0.27559055118110237" bottom="0.11811023622047245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31" sqref="F31"/>
    </sheetView>
  </sheetViews>
  <sheetFormatPr defaultRowHeight="11.25" x14ac:dyDescent="0.15"/>
  <cols>
    <col min="1" max="1" width="39" style="18" customWidth="1"/>
    <col min="2" max="5" width="14" style="8" customWidth="1"/>
    <col min="6" max="7" width="9.85546875" style="8" customWidth="1"/>
    <col min="8" max="16384" width="9.140625" style="18"/>
  </cols>
  <sheetData>
    <row r="1" spans="1:7" ht="55.5" customHeight="1" thickBot="1" x14ac:dyDescent="0.2">
      <c r="A1" s="181" t="s">
        <v>142</v>
      </c>
      <c r="B1" s="182"/>
      <c r="C1" s="182"/>
      <c r="D1" s="182"/>
      <c r="E1" s="182"/>
      <c r="F1" s="182"/>
      <c r="G1" s="183"/>
    </row>
    <row r="2" spans="1:7" s="4" customFormat="1" ht="55.5" customHeight="1" thickBot="1" x14ac:dyDescent="0.2">
      <c r="A2" s="50" t="s">
        <v>103</v>
      </c>
      <c r="B2" s="48" t="s">
        <v>0</v>
      </c>
      <c r="C2" s="48" t="s">
        <v>1</v>
      </c>
      <c r="D2" s="48" t="s">
        <v>2</v>
      </c>
      <c r="E2" s="48" t="s">
        <v>3</v>
      </c>
      <c r="F2" s="48" t="s">
        <v>4</v>
      </c>
      <c r="G2" s="49" t="s">
        <v>5</v>
      </c>
    </row>
    <row r="3" spans="1:7" ht="45" customHeight="1" x14ac:dyDescent="0.15">
      <c r="A3" s="96" t="s">
        <v>102</v>
      </c>
      <c r="B3" s="97">
        <v>1112264.56</v>
      </c>
      <c r="C3" s="97">
        <v>1274164.3899999999</v>
      </c>
      <c r="D3" s="97">
        <v>1274164.3899999999</v>
      </c>
      <c r="E3" s="97">
        <v>1259130.51</v>
      </c>
      <c r="F3" s="98">
        <v>113.2</v>
      </c>
      <c r="G3" s="99">
        <v>98.82</v>
      </c>
    </row>
    <row r="4" spans="1:7" ht="45" customHeight="1" x14ac:dyDescent="0.15">
      <c r="A4" s="100" t="s">
        <v>104</v>
      </c>
      <c r="B4" s="101">
        <v>1108964.56</v>
      </c>
      <c r="C4" s="101">
        <v>1270864.3899999999</v>
      </c>
      <c r="D4" s="101">
        <v>1270864.3899999999</v>
      </c>
      <c r="E4" s="101">
        <v>1255830.51</v>
      </c>
      <c r="F4" s="102">
        <v>113.24</v>
      </c>
      <c r="G4" s="103">
        <v>98.82</v>
      </c>
    </row>
    <row r="5" spans="1:7" ht="45" customHeight="1" thickBot="1" x14ac:dyDescent="0.2">
      <c r="A5" s="104" t="s">
        <v>105</v>
      </c>
      <c r="B5" s="105">
        <v>3300</v>
      </c>
      <c r="C5" s="105">
        <v>3300</v>
      </c>
      <c r="D5" s="105">
        <v>3300</v>
      </c>
      <c r="E5" s="105">
        <v>3300</v>
      </c>
      <c r="F5" s="106">
        <v>100</v>
      </c>
      <c r="G5" s="107">
        <v>100</v>
      </c>
    </row>
    <row r="6" spans="1:7" s="19" customFormat="1" ht="25.5" customHeight="1" thickBot="1" x14ac:dyDescent="0.3">
      <c r="A6" s="108" t="s">
        <v>100</v>
      </c>
      <c r="B6" s="109">
        <v>1112264.56</v>
      </c>
      <c r="C6" s="109">
        <v>1274164.3899999999</v>
      </c>
      <c r="D6" s="109">
        <v>1274164.3899999999</v>
      </c>
      <c r="E6" s="109">
        <v>1259130.51</v>
      </c>
      <c r="F6" s="110">
        <v>113.2</v>
      </c>
      <c r="G6" s="111">
        <v>98.82</v>
      </c>
    </row>
  </sheetData>
  <mergeCells count="1">
    <mergeCell ref="A1:G1"/>
  </mergeCells>
  <pageMargins left="0.31496062992125984" right="0.11811023622047245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zoomScaleNormal="100" workbookViewId="0">
      <pane ySplit="2" topLeftCell="A3" activePane="bottomLeft" state="frozen"/>
      <selection activeCell="F31" sqref="F31"/>
      <selection pane="bottomLeft" activeCell="F31" sqref="F31"/>
    </sheetView>
  </sheetViews>
  <sheetFormatPr defaultRowHeight="11.25" x14ac:dyDescent="0.15"/>
  <cols>
    <col min="1" max="1" width="66" style="1" customWidth="1"/>
    <col min="2" max="3" width="13.28515625" style="3" customWidth="1"/>
    <col min="4" max="4" width="13.28515625" style="9" customWidth="1"/>
    <col min="5" max="5" width="8.85546875" style="9" customWidth="1"/>
    <col min="6" max="16384" width="9.140625" style="1"/>
  </cols>
  <sheetData>
    <row r="1" spans="1:5" ht="60" customHeight="1" thickBot="1" x14ac:dyDescent="0.2">
      <c r="A1" s="181" t="s">
        <v>143</v>
      </c>
      <c r="B1" s="182"/>
      <c r="C1" s="182"/>
      <c r="D1" s="182"/>
      <c r="E1" s="183"/>
    </row>
    <row r="2" spans="1:5" s="4" customFormat="1" ht="51.75" customHeight="1" thickBot="1" x14ac:dyDescent="0.2">
      <c r="A2" s="50" t="s">
        <v>7</v>
      </c>
      <c r="B2" s="48" t="s">
        <v>128</v>
      </c>
      <c r="C2" s="48" t="s">
        <v>129</v>
      </c>
      <c r="D2" s="48" t="s">
        <v>130</v>
      </c>
      <c r="E2" s="49" t="s">
        <v>131</v>
      </c>
    </row>
    <row r="3" spans="1:5" s="6" customFormat="1" ht="30" customHeight="1" thickBot="1" x14ac:dyDescent="0.2">
      <c r="A3" s="65" t="s">
        <v>6</v>
      </c>
      <c r="B3" s="130">
        <v>1274164.3899999999</v>
      </c>
      <c r="C3" s="130">
        <v>1274164.3899999999</v>
      </c>
      <c r="D3" s="83">
        <v>1259130.51</v>
      </c>
      <c r="E3" s="131">
        <v>98.82</v>
      </c>
    </row>
    <row r="4" spans="1:5" s="19" customFormat="1" ht="27" customHeight="1" thickBot="1" x14ac:dyDescent="0.3">
      <c r="A4" s="132" t="s">
        <v>136</v>
      </c>
      <c r="B4" s="133">
        <v>1274164.3899999999</v>
      </c>
      <c r="C4" s="133">
        <v>1274164.3899999999</v>
      </c>
      <c r="D4" s="134">
        <v>1259130.51</v>
      </c>
      <c r="E4" s="135">
        <v>52.67</v>
      </c>
    </row>
    <row r="5" spans="1:5" ht="17.25" customHeight="1" x14ac:dyDescent="0.2">
      <c r="A5" s="136" t="s">
        <v>8</v>
      </c>
      <c r="B5" s="137">
        <v>19319.05</v>
      </c>
      <c r="C5" s="137">
        <v>19319.05</v>
      </c>
      <c r="D5" s="138">
        <v>19923.66</v>
      </c>
      <c r="E5" s="139">
        <v>103.13</v>
      </c>
    </row>
    <row r="6" spans="1:5" ht="17.25" customHeight="1" x14ac:dyDescent="0.2">
      <c r="A6" s="140" t="s">
        <v>9</v>
      </c>
      <c r="B6" s="141">
        <v>880.8</v>
      </c>
      <c r="C6" s="141">
        <v>880.8</v>
      </c>
      <c r="D6" s="142">
        <v>445.18</v>
      </c>
      <c r="E6" s="143">
        <v>50.54</v>
      </c>
    </row>
    <row r="7" spans="1:5" ht="17.25" customHeight="1" x14ac:dyDescent="0.2">
      <c r="A7" s="140" t="s">
        <v>155</v>
      </c>
      <c r="B7" s="141">
        <v>880.8</v>
      </c>
      <c r="C7" s="141">
        <v>880.8</v>
      </c>
      <c r="D7" s="142">
        <v>445.18</v>
      </c>
      <c r="E7" s="143">
        <v>50.54</v>
      </c>
    </row>
    <row r="8" spans="1:5" ht="28.5" customHeight="1" x14ac:dyDescent="0.2">
      <c r="A8" s="140" t="s">
        <v>156</v>
      </c>
      <c r="B8" s="144">
        <v>2661.64</v>
      </c>
      <c r="C8" s="144">
        <v>2661.64</v>
      </c>
      <c r="D8" s="142"/>
      <c r="E8" s="143"/>
    </row>
    <row r="9" spans="1:5" ht="28.5" customHeight="1" x14ac:dyDescent="0.2">
      <c r="A9" s="140" t="s">
        <v>157</v>
      </c>
      <c r="B9" s="144">
        <v>2661.64</v>
      </c>
      <c r="C9" s="144">
        <v>2661.64</v>
      </c>
      <c r="D9" s="142"/>
      <c r="E9" s="143"/>
    </row>
    <row r="10" spans="1:5" ht="17.25" customHeight="1" x14ac:dyDescent="0.2">
      <c r="A10" s="140" t="s">
        <v>10</v>
      </c>
      <c r="B10" s="144">
        <v>22500</v>
      </c>
      <c r="C10" s="144">
        <v>22500</v>
      </c>
      <c r="D10" s="145">
        <v>12022.62</v>
      </c>
      <c r="E10" s="143">
        <v>53.43</v>
      </c>
    </row>
    <row r="11" spans="1:5" ht="28.5" customHeight="1" x14ac:dyDescent="0.2">
      <c r="A11" s="140" t="s">
        <v>158</v>
      </c>
      <c r="B11" s="144">
        <v>22500</v>
      </c>
      <c r="C11" s="144">
        <v>22500</v>
      </c>
      <c r="D11" s="145">
        <v>12022.62</v>
      </c>
      <c r="E11" s="143">
        <v>53.43</v>
      </c>
    </row>
    <row r="12" spans="1:5" ht="17.25" customHeight="1" x14ac:dyDescent="0.2">
      <c r="A12" s="140" t="s">
        <v>11</v>
      </c>
      <c r="B12" s="144">
        <v>104723.47</v>
      </c>
      <c r="C12" s="144">
        <v>104723.47</v>
      </c>
      <c r="D12" s="145">
        <v>104380.78</v>
      </c>
      <c r="E12" s="143">
        <v>99.67</v>
      </c>
    </row>
    <row r="13" spans="1:5" ht="17.25" customHeight="1" x14ac:dyDescent="0.2">
      <c r="A13" s="140" t="s">
        <v>159</v>
      </c>
      <c r="B13" s="144">
        <v>104723.47</v>
      </c>
      <c r="C13" s="144">
        <v>104723.47</v>
      </c>
      <c r="D13" s="145">
        <v>104380.78</v>
      </c>
      <c r="E13" s="143">
        <v>99.67</v>
      </c>
    </row>
    <row r="14" spans="1:5" ht="28.5" customHeight="1" x14ac:dyDescent="0.15">
      <c r="A14" s="140" t="s">
        <v>160</v>
      </c>
      <c r="B14" s="88">
        <v>6870.78</v>
      </c>
      <c r="C14" s="88">
        <v>6870.78</v>
      </c>
      <c r="D14" s="124">
        <v>6870.78</v>
      </c>
      <c r="E14" s="125">
        <v>100</v>
      </c>
    </row>
    <row r="15" spans="1:5" ht="28.5" customHeight="1" x14ac:dyDescent="0.15">
      <c r="A15" s="140" t="s">
        <v>161</v>
      </c>
      <c r="B15" s="88">
        <v>6870.78</v>
      </c>
      <c r="C15" s="88">
        <v>6870.78</v>
      </c>
      <c r="D15" s="124">
        <v>6870.78</v>
      </c>
      <c r="E15" s="125">
        <v>100</v>
      </c>
    </row>
    <row r="16" spans="1:5" ht="17.25" customHeight="1" x14ac:dyDescent="0.15">
      <c r="A16" s="140" t="s">
        <v>126</v>
      </c>
      <c r="B16" s="88">
        <v>2685.95</v>
      </c>
      <c r="C16" s="88">
        <v>2685.95</v>
      </c>
      <c r="D16" s="124"/>
      <c r="E16" s="125"/>
    </row>
    <row r="17" spans="1:5" ht="28.5" customHeight="1" x14ac:dyDescent="0.15">
      <c r="A17" s="140" t="s">
        <v>162</v>
      </c>
      <c r="B17" s="88">
        <v>2685.95</v>
      </c>
      <c r="C17" s="88">
        <v>2685.95</v>
      </c>
      <c r="D17" s="124"/>
      <c r="E17" s="125"/>
    </row>
    <row r="18" spans="1:5" ht="17.25" customHeight="1" x14ac:dyDescent="0.15">
      <c r="A18" s="140" t="s">
        <v>106</v>
      </c>
      <c r="B18" s="88">
        <v>3322.16</v>
      </c>
      <c r="C18" s="88">
        <v>3322.16</v>
      </c>
      <c r="D18" s="124">
        <v>9761.52</v>
      </c>
      <c r="E18" s="125">
        <v>293.83</v>
      </c>
    </row>
    <row r="19" spans="1:5" ht="28.5" customHeight="1" x14ac:dyDescent="0.15">
      <c r="A19" s="140" t="s">
        <v>163</v>
      </c>
      <c r="B19" s="88">
        <v>3322.16</v>
      </c>
      <c r="C19" s="88">
        <v>3322.16</v>
      </c>
      <c r="D19" s="124">
        <v>9761.52</v>
      </c>
      <c r="E19" s="125">
        <v>293.83</v>
      </c>
    </row>
    <row r="20" spans="1:5" ht="17.25" customHeight="1" x14ac:dyDescent="0.15">
      <c r="A20" s="140" t="s">
        <v>12</v>
      </c>
      <c r="B20" s="88">
        <v>1101839.6000000001</v>
      </c>
      <c r="C20" s="88">
        <v>1101839.6000000001</v>
      </c>
      <c r="D20" s="124">
        <v>1100260.77</v>
      </c>
      <c r="E20" s="125">
        <v>99.86</v>
      </c>
    </row>
    <row r="21" spans="1:5" ht="17.25" customHeight="1" x14ac:dyDescent="0.15">
      <c r="A21" s="140" t="s">
        <v>164</v>
      </c>
      <c r="B21" s="88">
        <v>1101839.6000000001</v>
      </c>
      <c r="C21" s="88">
        <v>1101839.6000000001</v>
      </c>
      <c r="D21" s="124">
        <v>1100260.77</v>
      </c>
      <c r="E21" s="125">
        <v>99.86</v>
      </c>
    </row>
    <row r="22" spans="1:5" ht="17.25" customHeight="1" x14ac:dyDescent="0.15">
      <c r="A22" s="140" t="s">
        <v>127</v>
      </c>
      <c r="B22" s="88">
        <v>3895.74</v>
      </c>
      <c r="C22" s="88">
        <v>3895.74</v>
      </c>
      <c r="D22" s="124"/>
      <c r="E22" s="125"/>
    </row>
    <row r="23" spans="1:5" ht="28.5" customHeight="1" x14ac:dyDescent="0.15">
      <c r="A23" s="140" t="s">
        <v>165</v>
      </c>
      <c r="B23" s="88">
        <v>3416.66</v>
      </c>
      <c r="C23" s="88">
        <v>3416.66</v>
      </c>
      <c r="D23" s="124"/>
      <c r="E23" s="125"/>
    </row>
    <row r="24" spans="1:5" ht="28.5" customHeight="1" x14ac:dyDescent="0.15">
      <c r="A24" s="140" t="s">
        <v>166</v>
      </c>
      <c r="B24" s="88">
        <v>479.08</v>
      </c>
      <c r="C24" s="88">
        <v>479.08</v>
      </c>
      <c r="D24" s="124"/>
      <c r="E24" s="125"/>
    </row>
    <row r="25" spans="1:5" ht="17.25" customHeight="1" x14ac:dyDescent="0.15">
      <c r="A25" s="140" t="s">
        <v>13</v>
      </c>
      <c r="B25" s="88">
        <v>5360.51</v>
      </c>
      <c r="C25" s="88">
        <v>5360.51</v>
      </c>
      <c r="D25" s="124">
        <v>5360.51</v>
      </c>
      <c r="E25" s="125">
        <v>100</v>
      </c>
    </row>
    <row r="26" spans="1:5" ht="28.5" customHeight="1" x14ac:dyDescent="0.15">
      <c r="A26" s="140" t="s">
        <v>167</v>
      </c>
      <c r="B26" s="88">
        <v>5360.51</v>
      </c>
      <c r="C26" s="88">
        <v>5360.51</v>
      </c>
      <c r="D26" s="124">
        <v>5360.51</v>
      </c>
      <c r="E26" s="125">
        <v>100</v>
      </c>
    </row>
    <row r="27" spans="1:5" ht="28.5" customHeight="1" x14ac:dyDescent="0.15">
      <c r="A27" s="140" t="s">
        <v>168</v>
      </c>
      <c r="B27" s="88">
        <v>104.69</v>
      </c>
      <c r="C27" s="88">
        <v>104.69</v>
      </c>
      <c r="D27" s="124">
        <v>104.69</v>
      </c>
      <c r="E27" s="125">
        <v>100</v>
      </c>
    </row>
    <row r="28" spans="1:5" ht="28.5" customHeight="1" thickBot="1" x14ac:dyDescent="0.2">
      <c r="A28" s="146" t="s">
        <v>169</v>
      </c>
      <c r="B28" s="147">
        <v>104.69</v>
      </c>
      <c r="C28" s="147">
        <v>104.69</v>
      </c>
      <c r="D28" s="148">
        <v>104.69</v>
      </c>
      <c r="E28" s="149">
        <v>100</v>
      </c>
    </row>
    <row r="29" spans="1:5" s="6" customFormat="1" ht="21.75" customHeight="1" x14ac:dyDescent="0.15">
      <c r="A29" s="150" t="s">
        <v>107</v>
      </c>
      <c r="B29" s="151">
        <v>3300</v>
      </c>
      <c r="C29" s="151">
        <v>3300</v>
      </c>
      <c r="D29" s="152">
        <v>3300</v>
      </c>
      <c r="E29" s="153">
        <v>100</v>
      </c>
    </row>
    <row r="30" spans="1:5" s="6" customFormat="1" ht="21.75" customHeight="1" x14ac:dyDescent="0.15">
      <c r="A30" s="154" t="s">
        <v>16</v>
      </c>
      <c r="B30" s="155">
        <v>3300</v>
      </c>
      <c r="C30" s="155">
        <v>3300</v>
      </c>
      <c r="D30" s="156">
        <v>3300</v>
      </c>
      <c r="E30" s="157">
        <v>100</v>
      </c>
    </row>
    <row r="31" spans="1:5" s="6" customFormat="1" ht="18" customHeight="1" x14ac:dyDescent="0.15">
      <c r="A31" s="140" t="s">
        <v>8</v>
      </c>
      <c r="B31" s="158">
        <v>3300</v>
      </c>
      <c r="C31" s="158">
        <v>3300</v>
      </c>
      <c r="D31" s="159">
        <v>3300</v>
      </c>
      <c r="E31" s="160">
        <v>100</v>
      </c>
    </row>
    <row r="32" spans="1:5" s="6" customFormat="1" ht="18" customHeight="1" x14ac:dyDescent="0.15">
      <c r="A32" s="161" t="s">
        <v>18</v>
      </c>
      <c r="B32" s="158">
        <v>932.04</v>
      </c>
      <c r="C32" s="158">
        <v>932.04</v>
      </c>
      <c r="D32" s="159">
        <v>932.04</v>
      </c>
      <c r="E32" s="160">
        <v>100</v>
      </c>
    </row>
    <row r="33" spans="1:5" ht="18" customHeight="1" x14ac:dyDescent="0.15">
      <c r="A33" s="162" t="s">
        <v>20</v>
      </c>
      <c r="B33" s="89"/>
      <c r="C33" s="89"/>
      <c r="D33" s="124">
        <v>800.05</v>
      </c>
      <c r="E33" s="125"/>
    </row>
    <row r="34" spans="1:5" ht="18" customHeight="1" x14ac:dyDescent="0.15">
      <c r="A34" s="162" t="s">
        <v>22</v>
      </c>
      <c r="B34" s="89"/>
      <c r="C34" s="89"/>
      <c r="D34" s="124">
        <v>131.99</v>
      </c>
      <c r="E34" s="125"/>
    </row>
    <row r="35" spans="1:5" s="6" customFormat="1" ht="18" customHeight="1" x14ac:dyDescent="0.15">
      <c r="A35" s="161" t="s">
        <v>23</v>
      </c>
      <c r="B35" s="158">
        <v>2367.96</v>
      </c>
      <c r="C35" s="158">
        <v>2367.96</v>
      </c>
      <c r="D35" s="159">
        <v>2367.96</v>
      </c>
      <c r="E35" s="160">
        <v>100</v>
      </c>
    </row>
    <row r="36" spans="1:5" ht="18" customHeight="1" x14ac:dyDescent="0.15">
      <c r="A36" s="162" t="s">
        <v>25</v>
      </c>
      <c r="B36" s="89"/>
      <c r="C36" s="89"/>
      <c r="D36" s="124">
        <v>372.77</v>
      </c>
      <c r="E36" s="125"/>
    </row>
    <row r="37" spans="1:5" ht="18" customHeight="1" x14ac:dyDescent="0.15">
      <c r="A37" s="162" t="s">
        <v>26</v>
      </c>
      <c r="B37" s="89"/>
      <c r="C37" s="89"/>
      <c r="D37" s="124">
        <v>733.45</v>
      </c>
      <c r="E37" s="125"/>
    </row>
    <row r="38" spans="1:5" ht="18" customHeight="1" x14ac:dyDescent="0.15">
      <c r="A38" s="162" t="s">
        <v>28</v>
      </c>
      <c r="B38" s="89"/>
      <c r="C38" s="89"/>
      <c r="D38" s="124">
        <v>621.53</v>
      </c>
      <c r="E38" s="125"/>
    </row>
    <row r="39" spans="1:5" ht="18" customHeight="1" x14ac:dyDescent="0.15">
      <c r="A39" s="162" t="s">
        <v>29</v>
      </c>
      <c r="B39" s="89"/>
      <c r="C39" s="89"/>
      <c r="D39" s="124">
        <v>555</v>
      </c>
      <c r="E39" s="125"/>
    </row>
    <row r="40" spans="1:5" ht="18" customHeight="1" x14ac:dyDescent="0.15">
      <c r="A40" s="162" t="s">
        <v>36</v>
      </c>
      <c r="B40" s="89"/>
      <c r="C40" s="89"/>
      <c r="D40" s="124">
        <v>85.21</v>
      </c>
      <c r="E40" s="125"/>
    </row>
    <row r="41" spans="1:5" s="6" customFormat="1" ht="21.75" customHeight="1" x14ac:dyDescent="0.15">
      <c r="A41" s="163" t="s">
        <v>108</v>
      </c>
      <c r="B41" s="164">
        <v>1244944.32</v>
      </c>
      <c r="C41" s="164">
        <v>1244944.32</v>
      </c>
      <c r="D41" s="165">
        <v>1228966.1399999999</v>
      </c>
      <c r="E41" s="166">
        <v>98.72</v>
      </c>
    </row>
    <row r="42" spans="1:5" s="6" customFormat="1" ht="21.75" customHeight="1" x14ac:dyDescent="0.15">
      <c r="A42" s="154" t="s">
        <v>30</v>
      </c>
      <c r="B42" s="155">
        <v>1244944.32</v>
      </c>
      <c r="C42" s="155">
        <v>1244944.32</v>
      </c>
      <c r="D42" s="156">
        <v>1228966.1399999999</v>
      </c>
      <c r="E42" s="157">
        <v>98.72</v>
      </c>
    </row>
    <row r="43" spans="1:5" s="6" customFormat="1" ht="18" customHeight="1" x14ac:dyDescent="0.15">
      <c r="A43" s="140" t="s">
        <v>8</v>
      </c>
      <c r="B43" s="158">
        <v>5500</v>
      </c>
      <c r="C43" s="158">
        <v>5500</v>
      </c>
      <c r="D43" s="159">
        <v>6106.25</v>
      </c>
      <c r="E43" s="160">
        <v>111.02</v>
      </c>
    </row>
    <row r="44" spans="1:5" s="6" customFormat="1" ht="18" customHeight="1" x14ac:dyDescent="0.15">
      <c r="A44" s="161" t="s">
        <v>23</v>
      </c>
      <c r="B44" s="158">
        <v>5500</v>
      </c>
      <c r="C44" s="158">
        <v>5500</v>
      </c>
      <c r="D44" s="159">
        <v>6106.25</v>
      </c>
      <c r="E44" s="160">
        <v>111.02</v>
      </c>
    </row>
    <row r="45" spans="1:5" ht="18" customHeight="1" x14ac:dyDescent="0.15">
      <c r="A45" s="162" t="s">
        <v>47</v>
      </c>
      <c r="B45" s="89"/>
      <c r="C45" s="89"/>
      <c r="D45" s="124">
        <v>606.25</v>
      </c>
      <c r="E45" s="125"/>
    </row>
    <row r="46" spans="1:5" ht="18" customHeight="1" x14ac:dyDescent="0.15">
      <c r="A46" s="162" t="s">
        <v>35</v>
      </c>
      <c r="B46" s="89"/>
      <c r="C46" s="89"/>
      <c r="D46" s="124">
        <v>800</v>
      </c>
      <c r="E46" s="125"/>
    </row>
    <row r="47" spans="1:5" ht="18" customHeight="1" x14ac:dyDescent="0.15">
      <c r="A47" s="162" t="s">
        <v>51</v>
      </c>
      <c r="B47" s="89"/>
      <c r="C47" s="89"/>
      <c r="D47" s="124">
        <v>1167.5</v>
      </c>
      <c r="E47" s="125"/>
    </row>
    <row r="48" spans="1:5" ht="18" customHeight="1" x14ac:dyDescent="0.15">
      <c r="A48" s="162" t="s">
        <v>29</v>
      </c>
      <c r="B48" s="89"/>
      <c r="C48" s="89"/>
      <c r="D48" s="124">
        <v>3532.5</v>
      </c>
      <c r="E48" s="125"/>
    </row>
    <row r="49" spans="1:5" s="6" customFormat="1" ht="18" customHeight="1" x14ac:dyDescent="0.15">
      <c r="A49" s="140" t="s">
        <v>9</v>
      </c>
      <c r="B49" s="158">
        <v>880.8</v>
      </c>
      <c r="C49" s="158">
        <v>880.8</v>
      </c>
      <c r="D49" s="159">
        <v>445.18</v>
      </c>
      <c r="E49" s="160">
        <v>50.54</v>
      </c>
    </row>
    <row r="50" spans="1:5" s="6" customFormat="1" ht="18" customHeight="1" x14ac:dyDescent="0.15">
      <c r="A50" s="140" t="s">
        <v>155</v>
      </c>
      <c r="B50" s="158">
        <v>880.8</v>
      </c>
      <c r="C50" s="158">
        <v>880.8</v>
      </c>
      <c r="D50" s="159">
        <v>445.18</v>
      </c>
      <c r="E50" s="160">
        <v>50.54</v>
      </c>
    </row>
    <row r="51" spans="1:5" s="6" customFormat="1" ht="18" customHeight="1" x14ac:dyDescent="0.15">
      <c r="A51" s="161" t="s">
        <v>23</v>
      </c>
      <c r="B51" s="158">
        <v>880.8</v>
      </c>
      <c r="C51" s="158">
        <v>880.8</v>
      </c>
      <c r="D51" s="159">
        <v>445.18</v>
      </c>
      <c r="E51" s="160">
        <v>50.54</v>
      </c>
    </row>
    <row r="52" spans="1:5" ht="18" customHeight="1" x14ac:dyDescent="0.15">
      <c r="A52" s="162" t="s">
        <v>25</v>
      </c>
      <c r="B52" s="89"/>
      <c r="C52" s="89"/>
      <c r="D52" s="124">
        <v>120.87</v>
      </c>
      <c r="E52" s="125"/>
    </row>
    <row r="53" spans="1:5" ht="18" customHeight="1" x14ac:dyDescent="0.15">
      <c r="A53" s="162" t="s">
        <v>26</v>
      </c>
      <c r="B53" s="89"/>
      <c r="C53" s="89"/>
      <c r="D53" s="124">
        <v>253.41</v>
      </c>
      <c r="E53" s="125"/>
    </row>
    <row r="54" spans="1:5" ht="18" customHeight="1" x14ac:dyDescent="0.15">
      <c r="A54" s="162" t="s">
        <v>29</v>
      </c>
      <c r="B54" s="89"/>
      <c r="C54" s="89"/>
      <c r="D54" s="124">
        <v>45.9</v>
      </c>
      <c r="E54" s="125"/>
    </row>
    <row r="55" spans="1:5" ht="18" customHeight="1" x14ac:dyDescent="0.15">
      <c r="A55" s="162" t="s">
        <v>32</v>
      </c>
      <c r="B55" s="89"/>
      <c r="C55" s="89"/>
      <c r="D55" s="124">
        <v>25</v>
      </c>
      <c r="E55" s="125"/>
    </row>
    <row r="56" spans="1:5" s="6" customFormat="1" ht="29.25" customHeight="1" x14ac:dyDescent="0.15">
      <c r="A56" s="140" t="s">
        <v>156</v>
      </c>
      <c r="B56" s="158">
        <v>2661.64</v>
      </c>
      <c r="C56" s="158">
        <v>2661.64</v>
      </c>
      <c r="D56" s="159"/>
      <c r="E56" s="160"/>
    </row>
    <row r="57" spans="1:5" s="6" customFormat="1" ht="29.25" customHeight="1" x14ac:dyDescent="0.15">
      <c r="A57" s="140" t="s">
        <v>157</v>
      </c>
      <c r="B57" s="158">
        <v>2661.64</v>
      </c>
      <c r="C57" s="158">
        <v>2661.64</v>
      </c>
      <c r="D57" s="159"/>
      <c r="E57" s="160"/>
    </row>
    <row r="58" spans="1:5" s="6" customFormat="1" ht="18" customHeight="1" x14ac:dyDescent="0.15">
      <c r="A58" s="161" t="s">
        <v>23</v>
      </c>
      <c r="B58" s="158">
        <v>2661.64</v>
      </c>
      <c r="C58" s="158">
        <v>2661.64</v>
      </c>
      <c r="D58" s="159"/>
      <c r="E58" s="160"/>
    </row>
    <row r="59" spans="1:5" s="6" customFormat="1" ht="18" customHeight="1" x14ac:dyDescent="0.15">
      <c r="A59" s="140" t="s">
        <v>10</v>
      </c>
      <c r="B59" s="158">
        <v>20600</v>
      </c>
      <c r="C59" s="158">
        <v>20600</v>
      </c>
      <c r="D59" s="159">
        <v>9847.73</v>
      </c>
      <c r="E59" s="160">
        <v>47.8</v>
      </c>
    </row>
    <row r="60" spans="1:5" s="6" customFormat="1" ht="29.25" customHeight="1" x14ac:dyDescent="0.15">
      <c r="A60" s="140" t="s">
        <v>158</v>
      </c>
      <c r="B60" s="158">
        <v>20600</v>
      </c>
      <c r="C60" s="158">
        <v>20600</v>
      </c>
      <c r="D60" s="159">
        <v>9847.73</v>
      </c>
      <c r="E60" s="160">
        <v>47.8</v>
      </c>
    </row>
    <row r="61" spans="1:5" s="6" customFormat="1" ht="18" customHeight="1" x14ac:dyDescent="0.15">
      <c r="A61" s="161" t="s">
        <v>23</v>
      </c>
      <c r="B61" s="158">
        <v>20600</v>
      </c>
      <c r="C61" s="158">
        <v>20600</v>
      </c>
      <c r="D61" s="159">
        <v>9768.07</v>
      </c>
      <c r="E61" s="160">
        <v>47.42</v>
      </c>
    </row>
    <row r="62" spans="1:5" ht="18" customHeight="1" x14ac:dyDescent="0.15">
      <c r="A62" s="162" t="s">
        <v>34</v>
      </c>
      <c r="B62" s="89"/>
      <c r="C62" s="89"/>
      <c r="D62" s="124">
        <v>2300</v>
      </c>
      <c r="E62" s="125"/>
    </row>
    <row r="63" spans="1:5" ht="18" customHeight="1" x14ac:dyDescent="0.15">
      <c r="A63" s="162" t="s">
        <v>25</v>
      </c>
      <c r="B63" s="89"/>
      <c r="C63" s="89"/>
      <c r="D63" s="124">
        <v>36.39</v>
      </c>
      <c r="E63" s="125"/>
    </row>
    <row r="64" spans="1:5" ht="18" customHeight="1" x14ac:dyDescent="0.15">
      <c r="A64" s="162" t="s">
        <v>26</v>
      </c>
      <c r="B64" s="89"/>
      <c r="C64" s="89"/>
      <c r="D64" s="124">
        <v>1939.8</v>
      </c>
      <c r="E64" s="125"/>
    </row>
    <row r="65" spans="1:5" ht="18" customHeight="1" x14ac:dyDescent="0.15">
      <c r="A65" s="162" t="s">
        <v>146</v>
      </c>
      <c r="B65" s="89"/>
      <c r="C65" s="89"/>
      <c r="D65" s="124">
        <v>56.25</v>
      </c>
      <c r="E65" s="125"/>
    </row>
    <row r="66" spans="1:5" ht="18" customHeight="1" x14ac:dyDescent="0.15">
      <c r="A66" s="162" t="s">
        <v>132</v>
      </c>
      <c r="B66" s="89"/>
      <c r="C66" s="89"/>
      <c r="D66" s="124">
        <v>4740</v>
      </c>
      <c r="E66" s="125"/>
    </row>
    <row r="67" spans="1:5" ht="18" customHeight="1" x14ac:dyDescent="0.15">
      <c r="A67" s="162" t="s">
        <v>29</v>
      </c>
      <c r="B67" s="89"/>
      <c r="C67" s="89"/>
      <c r="D67" s="124">
        <v>1.18</v>
      </c>
      <c r="E67" s="125"/>
    </row>
    <row r="68" spans="1:5" ht="18" customHeight="1" x14ac:dyDescent="0.15">
      <c r="A68" s="162" t="s">
        <v>148</v>
      </c>
      <c r="B68" s="89"/>
      <c r="C68" s="89"/>
      <c r="D68" s="124">
        <v>694.45</v>
      </c>
      <c r="E68" s="125"/>
    </row>
    <row r="69" spans="1:5" s="6" customFormat="1" ht="18" customHeight="1" x14ac:dyDescent="0.15">
      <c r="A69" s="161" t="s">
        <v>55</v>
      </c>
      <c r="B69" s="167"/>
      <c r="C69" s="167"/>
      <c r="D69" s="159">
        <v>79.66</v>
      </c>
      <c r="E69" s="160"/>
    </row>
    <row r="70" spans="1:5" ht="18" customHeight="1" x14ac:dyDescent="0.15">
      <c r="A70" s="162" t="s">
        <v>57</v>
      </c>
      <c r="B70" s="89"/>
      <c r="C70" s="89"/>
      <c r="D70" s="124">
        <v>79.66</v>
      </c>
      <c r="E70" s="125"/>
    </row>
    <row r="71" spans="1:5" s="6" customFormat="1" ht="18" customHeight="1" x14ac:dyDescent="0.15">
      <c r="A71" s="161" t="s">
        <v>39</v>
      </c>
      <c r="B71" s="167"/>
      <c r="C71" s="167"/>
      <c r="D71" s="159"/>
      <c r="E71" s="160"/>
    </row>
    <row r="72" spans="1:5" ht="18" customHeight="1" x14ac:dyDescent="0.15">
      <c r="A72" s="162" t="s">
        <v>41</v>
      </c>
      <c r="B72" s="89"/>
      <c r="C72" s="89"/>
      <c r="D72" s="124"/>
      <c r="E72" s="125"/>
    </row>
    <row r="73" spans="1:5" ht="18" customHeight="1" x14ac:dyDescent="0.15">
      <c r="A73" s="162" t="s">
        <v>134</v>
      </c>
      <c r="B73" s="89"/>
      <c r="C73" s="89"/>
      <c r="D73" s="124"/>
      <c r="E73" s="125"/>
    </row>
    <row r="74" spans="1:5" s="6" customFormat="1" ht="18" customHeight="1" x14ac:dyDescent="0.15">
      <c r="A74" s="140" t="s">
        <v>11</v>
      </c>
      <c r="B74" s="158">
        <v>103028.84</v>
      </c>
      <c r="C74" s="158">
        <v>103028.84</v>
      </c>
      <c r="D74" s="159">
        <v>102686.15</v>
      </c>
      <c r="E74" s="160">
        <v>99.67</v>
      </c>
    </row>
    <row r="75" spans="1:5" s="6" customFormat="1" ht="18" customHeight="1" x14ac:dyDescent="0.15">
      <c r="A75" s="140" t="s">
        <v>159</v>
      </c>
      <c r="B75" s="158">
        <v>103028.84</v>
      </c>
      <c r="C75" s="158">
        <v>103028.84</v>
      </c>
      <c r="D75" s="159">
        <v>102686.15</v>
      </c>
      <c r="E75" s="160">
        <v>99.67</v>
      </c>
    </row>
    <row r="76" spans="1:5" s="6" customFormat="1" ht="18" customHeight="1" x14ac:dyDescent="0.15">
      <c r="A76" s="161" t="s">
        <v>23</v>
      </c>
      <c r="B76" s="158">
        <v>102324.84</v>
      </c>
      <c r="C76" s="158">
        <v>102324.84</v>
      </c>
      <c r="D76" s="159">
        <v>102126.08</v>
      </c>
      <c r="E76" s="160">
        <v>99.81</v>
      </c>
    </row>
    <row r="77" spans="1:5" ht="18" customHeight="1" x14ac:dyDescent="0.15">
      <c r="A77" s="162" t="s">
        <v>34</v>
      </c>
      <c r="B77" s="89"/>
      <c r="C77" s="89"/>
      <c r="D77" s="124">
        <v>3726.9</v>
      </c>
      <c r="E77" s="125"/>
    </row>
    <row r="78" spans="1:5" ht="18" customHeight="1" x14ac:dyDescent="0.15">
      <c r="A78" s="162" t="s">
        <v>42</v>
      </c>
      <c r="B78" s="89"/>
      <c r="C78" s="89"/>
      <c r="D78" s="124">
        <v>20443.04</v>
      </c>
      <c r="E78" s="125"/>
    </row>
    <row r="79" spans="1:5" ht="18" customHeight="1" x14ac:dyDescent="0.15">
      <c r="A79" s="162" t="s">
        <v>43</v>
      </c>
      <c r="B79" s="89"/>
      <c r="C79" s="89"/>
      <c r="D79" s="124">
        <v>1804</v>
      </c>
      <c r="E79" s="125"/>
    </row>
    <row r="80" spans="1:5" ht="18" customHeight="1" x14ac:dyDescent="0.15">
      <c r="A80" s="162" t="s">
        <v>44</v>
      </c>
      <c r="B80" s="89"/>
      <c r="C80" s="89"/>
      <c r="D80" s="124">
        <v>485</v>
      </c>
      <c r="E80" s="125"/>
    </row>
    <row r="81" spans="1:5" ht="18" customHeight="1" x14ac:dyDescent="0.15">
      <c r="A81" s="162" t="s">
        <v>25</v>
      </c>
      <c r="B81" s="89"/>
      <c r="C81" s="89"/>
      <c r="D81" s="124">
        <v>6071.44</v>
      </c>
      <c r="E81" s="125"/>
    </row>
    <row r="82" spans="1:5" ht="18" customHeight="1" x14ac:dyDescent="0.15">
      <c r="A82" s="162" t="s">
        <v>26</v>
      </c>
      <c r="B82" s="89"/>
      <c r="C82" s="89"/>
      <c r="D82" s="124">
        <v>5351.29</v>
      </c>
      <c r="E82" s="125"/>
    </row>
    <row r="83" spans="1:5" ht="18" customHeight="1" x14ac:dyDescent="0.15">
      <c r="A83" s="162" t="s">
        <v>45</v>
      </c>
      <c r="B83" s="89"/>
      <c r="C83" s="89"/>
      <c r="D83" s="124">
        <v>13388.72</v>
      </c>
      <c r="E83" s="125"/>
    </row>
    <row r="84" spans="1:5" ht="18" customHeight="1" x14ac:dyDescent="0.15">
      <c r="A84" s="162" t="s">
        <v>46</v>
      </c>
      <c r="B84" s="89"/>
      <c r="C84" s="89"/>
      <c r="D84" s="124">
        <v>1667.61</v>
      </c>
      <c r="E84" s="125"/>
    </row>
    <row r="85" spans="1:5" ht="18" customHeight="1" x14ac:dyDescent="0.15">
      <c r="A85" s="162" t="s">
        <v>146</v>
      </c>
      <c r="B85" s="89"/>
      <c r="C85" s="89"/>
      <c r="D85" s="124">
        <v>805.14</v>
      </c>
      <c r="E85" s="125"/>
    </row>
    <row r="86" spans="1:5" ht="18" customHeight="1" x14ac:dyDescent="0.15">
      <c r="A86" s="162" t="s">
        <v>147</v>
      </c>
      <c r="B86" s="89"/>
      <c r="C86" s="89"/>
      <c r="D86" s="124">
        <v>1094.8499999999999</v>
      </c>
      <c r="E86" s="125"/>
    </row>
    <row r="87" spans="1:5" ht="18" customHeight="1" x14ac:dyDescent="0.15">
      <c r="A87" s="162" t="s">
        <v>132</v>
      </c>
      <c r="B87" s="89"/>
      <c r="C87" s="89"/>
      <c r="D87" s="124">
        <v>1768.72</v>
      </c>
      <c r="E87" s="125"/>
    </row>
    <row r="88" spans="1:5" ht="18" customHeight="1" x14ac:dyDescent="0.15">
      <c r="A88" s="162" t="s">
        <v>47</v>
      </c>
      <c r="B88" s="89"/>
      <c r="C88" s="89"/>
      <c r="D88" s="124">
        <v>3872.83</v>
      </c>
      <c r="E88" s="125"/>
    </row>
    <row r="89" spans="1:5" ht="18" customHeight="1" x14ac:dyDescent="0.15">
      <c r="A89" s="162" t="s">
        <v>35</v>
      </c>
      <c r="B89" s="89"/>
      <c r="C89" s="89"/>
      <c r="D89" s="124"/>
      <c r="E89" s="125"/>
    </row>
    <row r="90" spans="1:5" ht="18" customHeight="1" x14ac:dyDescent="0.15">
      <c r="A90" s="162" t="s">
        <v>48</v>
      </c>
      <c r="B90" s="89"/>
      <c r="C90" s="89"/>
      <c r="D90" s="124">
        <v>6794.94</v>
      </c>
      <c r="E90" s="125"/>
    </row>
    <row r="91" spans="1:5" ht="18" customHeight="1" x14ac:dyDescent="0.15">
      <c r="A91" s="162" t="s">
        <v>49</v>
      </c>
      <c r="B91" s="89"/>
      <c r="C91" s="89"/>
      <c r="D91" s="124">
        <v>25416</v>
      </c>
      <c r="E91" s="125"/>
    </row>
    <row r="92" spans="1:5" ht="18" customHeight="1" x14ac:dyDescent="0.15">
      <c r="A92" s="162" t="s">
        <v>50</v>
      </c>
      <c r="B92" s="89"/>
      <c r="C92" s="89"/>
      <c r="D92" s="124">
        <v>1920</v>
      </c>
      <c r="E92" s="125"/>
    </row>
    <row r="93" spans="1:5" ht="18" customHeight="1" x14ac:dyDescent="0.15">
      <c r="A93" s="162" t="s">
        <v>28</v>
      </c>
      <c r="B93" s="89"/>
      <c r="C93" s="89"/>
      <c r="D93" s="124">
        <v>2025.95</v>
      </c>
      <c r="E93" s="125"/>
    </row>
    <row r="94" spans="1:5" ht="18" customHeight="1" x14ac:dyDescent="0.15">
      <c r="A94" s="162" t="s">
        <v>51</v>
      </c>
      <c r="B94" s="89"/>
      <c r="C94" s="89"/>
      <c r="D94" s="124">
        <v>3654.96</v>
      </c>
      <c r="E94" s="125"/>
    </row>
    <row r="95" spans="1:5" ht="18" customHeight="1" x14ac:dyDescent="0.15">
      <c r="A95" s="162" t="s">
        <v>29</v>
      </c>
      <c r="B95" s="89"/>
      <c r="C95" s="89"/>
      <c r="D95" s="124">
        <v>734.27</v>
      </c>
      <c r="E95" s="125"/>
    </row>
    <row r="96" spans="1:5" ht="18" customHeight="1" x14ac:dyDescent="0.15">
      <c r="A96" s="162" t="s">
        <v>53</v>
      </c>
      <c r="B96" s="89"/>
      <c r="C96" s="89"/>
      <c r="D96" s="124">
        <v>527.14</v>
      </c>
      <c r="E96" s="125"/>
    </row>
    <row r="97" spans="1:5" ht="18" customHeight="1" x14ac:dyDescent="0.15">
      <c r="A97" s="162" t="s">
        <v>36</v>
      </c>
      <c r="B97" s="89"/>
      <c r="C97" s="89"/>
      <c r="D97" s="124">
        <v>54.97</v>
      </c>
      <c r="E97" s="125"/>
    </row>
    <row r="98" spans="1:5" ht="18" customHeight="1" x14ac:dyDescent="0.15">
      <c r="A98" s="162" t="s">
        <v>32</v>
      </c>
      <c r="B98" s="89"/>
      <c r="C98" s="89"/>
      <c r="D98" s="124">
        <v>40</v>
      </c>
      <c r="E98" s="125"/>
    </row>
    <row r="99" spans="1:5" ht="18" customHeight="1" x14ac:dyDescent="0.15">
      <c r="A99" s="162" t="s">
        <v>54</v>
      </c>
      <c r="B99" s="89"/>
      <c r="C99" s="89"/>
      <c r="D99" s="124">
        <v>290.14</v>
      </c>
      <c r="E99" s="125"/>
    </row>
    <row r="100" spans="1:5" ht="18" customHeight="1" x14ac:dyDescent="0.15">
      <c r="A100" s="162" t="s">
        <v>37</v>
      </c>
      <c r="B100" s="89"/>
      <c r="C100" s="89"/>
      <c r="D100" s="124">
        <v>188.17</v>
      </c>
      <c r="E100" s="125"/>
    </row>
    <row r="101" spans="1:5" s="6" customFormat="1" ht="18" customHeight="1" x14ac:dyDescent="0.15">
      <c r="A101" s="161" t="s">
        <v>55</v>
      </c>
      <c r="B101" s="158">
        <v>704</v>
      </c>
      <c r="C101" s="158">
        <v>704</v>
      </c>
      <c r="D101" s="159">
        <v>560.07000000000005</v>
      </c>
      <c r="E101" s="160">
        <v>79.56</v>
      </c>
    </row>
    <row r="102" spans="1:5" ht="18" customHeight="1" x14ac:dyDescent="0.15">
      <c r="A102" s="162" t="s">
        <v>57</v>
      </c>
      <c r="B102" s="89"/>
      <c r="C102" s="89"/>
      <c r="D102" s="124">
        <v>557.21</v>
      </c>
      <c r="E102" s="125"/>
    </row>
    <row r="103" spans="1:5" ht="18" customHeight="1" x14ac:dyDescent="0.15">
      <c r="A103" s="162" t="s">
        <v>58</v>
      </c>
      <c r="B103" s="89"/>
      <c r="C103" s="89"/>
      <c r="D103" s="124">
        <v>2.86</v>
      </c>
      <c r="E103" s="125"/>
    </row>
    <row r="104" spans="1:5" s="6" customFormat="1" ht="29.25" customHeight="1" x14ac:dyDescent="0.15">
      <c r="A104" s="140" t="s">
        <v>160</v>
      </c>
      <c r="B104" s="158">
        <v>6870.78</v>
      </c>
      <c r="C104" s="158">
        <v>6870.78</v>
      </c>
      <c r="D104" s="159">
        <v>6870.78</v>
      </c>
      <c r="E104" s="160">
        <v>100</v>
      </c>
    </row>
    <row r="105" spans="1:5" s="6" customFormat="1" ht="29.25" customHeight="1" x14ac:dyDescent="0.15">
      <c r="A105" s="140" t="s">
        <v>161</v>
      </c>
      <c r="B105" s="158">
        <v>6870.78</v>
      </c>
      <c r="C105" s="158">
        <v>6870.78</v>
      </c>
      <c r="D105" s="159">
        <v>6870.78</v>
      </c>
      <c r="E105" s="160">
        <v>100</v>
      </c>
    </row>
    <row r="106" spans="1:5" s="6" customFormat="1" ht="18" customHeight="1" x14ac:dyDescent="0.15">
      <c r="A106" s="161" t="s">
        <v>23</v>
      </c>
      <c r="B106" s="158">
        <v>6870.78</v>
      </c>
      <c r="C106" s="158">
        <v>6870.78</v>
      </c>
      <c r="D106" s="159">
        <v>6870.78</v>
      </c>
      <c r="E106" s="160">
        <v>100</v>
      </c>
    </row>
    <row r="107" spans="1:5" ht="18" customHeight="1" x14ac:dyDescent="0.15">
      <c r="A107" s="162" t="s">
        <v>26</v>
      </c>
      <c r="B107" s="89"/>
      <c r="C107" s="89"/>
      <c r="D107" s="124">
        <v>6870.78</v>
      </c>
      <c r="E107" s="125"/>
    </row>
    <row r="108" spans="1:5" s="6" customFormat="1" ht="18" customHeight="1" x14ac:dyDescent="0.15">
      <c r="A108" s="140" t="s">
        <v>12</v>
      </c>
      <c r="B108" s="158">
        <v>1100492.1499999999</v>
      </c>
      <c r="C108" s="158">
        <v>1100492.1499999999</v>
      </c>
      <c r="D108" s="159">
        <v>1098099.94</v>
      </c>
      <c r="E108" s="160">
        <v>99.78</v>
      </c>
    </row>
    <row r="109" spans="1:5" s="6" customFormat="1" ht="18" customHeight="1" x14ac:dyDescent="0.15">
      <c r="A109" s="140" t="s">
        <v>164</v>
      </c>
      <c r="B109" s="158">
        <v>1100492.1499999999</v>
      </c>
      <c r="C109" s="158">
        <v>1100492.1499999999</v>
      </c>
      <c r="D109" s="159">
        <v>1098099.94</v>
      </c>
      <c r="E109" s="160">
        <v>99.78</v>
      </c>
    </row>
    <row r="110" spans="1:5" s="6" customFormat="1" ht="18" customHeight="1" x14ac:dyDescent="0.15">
      <c r="A110" s="161" t="s">
        <v>18</v>
      </c>
      <c r="B110" s="158">
        <v>1095896.1499999999</v>
      </c>
      <c r="C110" s="158">
        <v>1095896.1499999999</v>
      </c>
      <c r="D110" s="159">
        <v>1093436.94</v>
      </c>
      <c r="E110" s="160">
        <v>99.78</v>
      </c>
    </row>
    <row r="111" spans="1:5" ht="18" customHeight="1" x14ac:dyDescent="0.15">
      <c r="A111" s="162" t="s">
        <v>20</v>
      </c>
      <c r="B111" s="89"/>
      <c r="C111" s="89"/>
      <c r="D111" s="124">
        <v>905966.76</v>
      </c>
      <c r="E111" s="125"/>
    </row>
    <row r="112" spans="1:5" ht="18" customHeight="1" x14ac:dyDescent="0.15">
      <c r="A112" s="162" t="s">
        <v>60</v>
      </c>
      <c r="B112" s="89"/>
      <c r="C112" s="89"/>
      <c r="D112" s="124">
        <v>37985.68</v>
      </c>
      <c r="E112" s="125"/>
    </row>
    <row r="113" spans="1:5" ht="18" customHeight="1" x14ac:dyDescent="0.15">
      <c r="A113" s="162" t="s">
        <v>22</v>
      </c>
      <c r="B113" s="89"/>
      <c r="C113" s="89"/>
      <c r="D113" s="124">
        <v>149484.5</v>
      </c>
      <c r="E113" s="125"/>
    </row>
    <row r="114" spans="1:5" s="6" customFormat="1" ht="18" customHeight="1" x14ac:dyDescent="0.15">
      <c r="A114" s="161" t="s">
        <v>23</v>
      </c>
      <c r="B114" s="158">
        <v>4596</v>
      </c>
      <c r="C114" s="158">
        <v>4596</v>
      </c>
      <c r="D114" s="159">
        <v>4663</v>
      </c>
      <c r="E114" s="160">
        <v>101.46</v>
      </c>
    </row>
    <row r="115" spans="1:5" ht="18" customHeight="1" x14ac:dyDescent="0.15">
      <c r="A115" s="162" t="s">
        <v>34</v>
      </c>
      <c r="B115" s="89"/>
      <c r="C115" s="89"/>
      <c r="D115" s="124">
        <v>67</v>
      </c>
      <c r="E115" s="125"/>
    </row>
    <row r="116" spans="1:5" ht="17.25" customHeight="1" x14ac:dyDescent="0.15">
      <c r="A116" s="162" t="s">
        <v>26</v>
      </c>
      <c r="B116" s="89"/>
      <c r="C116" s="89"/>
      <c r="D116" s="124">
        <v>1388.68</v>
      </c>
      <c r="E116" s="125"/>
    </row>
    <row r="117" spans="1:5" ht="17.25" customHeight="1" x14ac:dyDescent="0.15">
      <c r="A117" s="162" t="s">
        <v>132</v>
      </c>
      <c r="B117" s="89"/>
      <c r="C117" s="89"/>
      <c r="D117" s="124">
        <v>600</v>
      </c>
      <c r="E117" s="125"/>
    </row>
    <row r="118" spans="1:5" ht="17.25" customHeight="1" x14ac:dyDescent="0.15">
      <c r="A118" s="162" t="s">
        <v>29</v>
      </c>
      <c r="B118" s="89"/>
      <c r="C118" s="89"/>
      <c r="D118" s="124">
        <v>111.32</v>
      </c>
      <c r="E118" s="125"/>
    </row>
    <row r="119" spans="1:5" ht="17.25" customHeight="1" x14ac:dyDescent="0.15">
      <c r="A119" s="162" t="s">
        <v>54</v>
      </c>
      <c r="B119" s="89"/>
      <c r="C119" s="89"/>
      <c r="D119" s="124">
        <v>2496</v>
      </c>
      <c r="E119" s="125"/>
    </row>
    <row r="120" spans="1:5" s="6" customFormat="1" ht="18" customHeight="1" x14ac:dyDescent="0.15">
      <c r="A120" s="140" t="s">
        <v>13</v>
      </c>
      <c r="B120" s="158">
        <v>4910.1099999999997</v>
      </c>
      <c r="C120" s="158">
        <v>4910.1099999999997</v>
      </c>
      <c r="D120" s="159">
        <v>4910.1099999999997</v>
      </c>
      <c r="E120" s="160">
        <v>100</v>
      </c>
    </row>
    <row r="121" spans="1:5" s="6" customFormat="1" ht="29.25" customHeight="1" x14ac:dyDescent="0.15">
      <c r="A121" s="140" t="s">
        <v>167</v>
      </c>
      <c r="B121" s="158">
        <v>4910.1099999999997</v>
      </c>
      <c r="C121" s="158">
        <v>4910.1099999999997</v>
      </c>
      <c r="D121" s="159">
        <v>4910.1099999999997</v>
      </c>
      <c r="E121" s="160">
        <v>100</v>
      </c>
    </row>
    <row r="122" spans="1:5" s="6" customFormat="1" ht="17.25" customHeight="1" x14ac:dyDescent="0.15">
      <c r="A122" s="161" t="s">
        <v>18</v>
      </c>
      <c r="B122" s="158">
        <v>147.51</v>
      </c>
      <c r="C122" s="158">
        <v>147.51</v>
      </c>
      <c r="D122" s="159">
        <v>147.51</v>
      </c>
      <c r="E122" s="160">
        <v>100</v>
      </c>
    </row>
    <row r="123" spans="1:5" ht="17.25" customHeight="1" x14ac:dyDescent="0.15">
      <c r="A123" s="162" t="s">
        <v>20</v>
      </c>
      <c r="B123" s="89"/>
      <c r="C123" s="89"/>
      <c r="D123" s="124">
        <v>126.62</v>
      </c>
      <c r="E123" s="125"/>
    </row>
    <row r="124" spans="1:5" ht="17.25" customHeight="1" x14ac:dyDescent="0.15">
      <c r="A124" s="162" t="s">
        <v>22</v>
      </c>
      <c r="B124" s="89"/>
      <c r="C124" s="89"/>
      <c r="D124" s="124">
        <v>20.89</v>
      </c>
      <c r="E124" s="125"/>
    </row>
    <row r="125" spans="1:5" s="6" customFormat="1" ht="17.25" customHeight="1" x14ac:dyDescent="0.15">
      <c r="A125" s="161" t="s">
        <v>23</v>
      </c>
      <c r="B125" s="158">
        <v>4762.6000000000004</v>
      </c>
      <c r="C125" s="158">
        <v>4762.6000000000004</v>
      </c>
      <c r="D125" s="159">
        <v>4762.6000000000004</v>
      </c>
      <c r="E125" s="160">
        <v>100</v>
      </c>
    </row>
    <row r="126" spans="1:5" ht="17.25" customHeight="1" x14ac:dyDescent="0.15">
      <c r="A126" s="162" t="s">
        <v>34</v>
      </c>
      <c r="B126" s="89"/>
      <c r="C126" s="89"/>
      <c r="D126" s="124">
        <v>1034.21</v>
      </c>
      <c r="E126" s="125"/>
    </row>
    <row r="127" spans="1:5" ht="17.25" customHeight="1" x14ac:dyDescent="0.15">
      <c r="A127" s="162" t="s">
        <v>43</v>
      </c>
      <c r="B127" s="89"/>
      <c r="C127" s="89"/>
      <c r="D127" s="124">
        <v>997.5</v>
      </c>
      <c r="E127" s="125"/>
    </row>
    <row r="128" spans="1:5" ht="17.25" customHeight="1" x14ac:dyDescent="0.15">
      <c r="A128" s="162" t="s">
        <v>25</v>
      </c>
      <c r="B128" s="89"/>
      <c r="C128" s="89"/>
      <c r="D128" s="124">
        <v>179.2</v>
      </c>
      <c r="E128" s="125"/>
    </row>
    <row r="129" spans="1:5" ht="17.25" customHeight="1" x14ac:dyDescent="0.15">
      <c r="A129" s="162" t="s">
        <v>26</v>
      </c>
      <c r="B129" s="89"/>
      <c r="C129" s="89"/>
      <c r="D129" s="124">
        <v>358.99</v>
      </c>
      <c r="E129" s="125"/>
    </row>
    <row r="130" spans="1:5" ht="17.25" customHeight="1" x14ac:dyDescent="0.15">
      <c r="A130" s="162" t="s">
        <v>146</v>
      </c>
      <c r="B130" s="89"/>
      <c r="C130" s="89"/>
      <c r="D130" s="124">
        <v>372.9</v>
      </c>
      <c r="E130" s="125"/>
    </row>
    <row r="131" spans="1:5" ht="17.25" customHeight="1" x14ac:dyDescent="0.15">
      <c r="A131" s="162" t="s">
        <v>132</v>
      </c>
      <c r="B131" s="89"/>
      <c r="C131" s="89"/>
      <c r="D131" s="124">
        <v>60</v>
      </c>
      <c r="E131" s="125"/>
    </row>
    <row r="132" spans="1:5" ht="17.25" customHeight="1" x14ac:dyDescent="0.15">
      <c r="A132" s="162" t="s">
        <v>28</v>
      </c>
      <c r="B132" s="89"/>
      <c r="C132" s="89"/>
      <c r="D132" s="124">
        <v>61.25</v>
      </c>
      <c r="E132" s="125"/>
    </row>
    <row r="133" spans="1:5" ht="17.25" customHeight="1" x14ac:dyDescent="0.15">
      <c r="A133" s="162" t="s">
        <v>29</v>
      </c>
      <c r="B133" s="89"/>
      <c r="C133" s="89"/>
      <c r="D133" s="124">
        <v>952.15</v>
      </c>
      <c r="E133" s="125"/>
    </row>
    <row r="134" spans="1:5" ht="17.25" customHeight="1" x14ac:dyDescent="0.15">
      <c r="A134" s="162" t="s">
        <v>53</v>
      </c>
      <c r="B134" s="89"/>
      <c r="C134" s="89"/>
      <c r="D134" s="124">
        <v>746.4</v>
      </c>
      <c r="E134" s="125"/>
    </row>
    <row r="135" spans="1:5" s="6" customFormat="1" ht="17.25" customHeight="1" x14ac:dyDescent="0.15">
      <c r="A135" s="161" t="s">
        <v>39</v>
      </c>
      <c r="B135" s="167"/>
      <c r="C135" s="167"/>
      <c r="D135" s="159"/>
      <c r="E135" s="160"/>
    </row>
    <row r="136" spans="1:5" ht="17.25" customHeight="1" x14ac:dyDescent="0.15">
      <c r="A136" s="162" t="s">
        <v>41</v>
      </c>
      <c r="B136" s="89"/>
      <c r="C136" s="89"/>
      <c r="D136" s="124"/>
      <c r="E136" s="125"/>
    </row>
    <row r="137" spans="1:5" s="6" customFormat="1" ht="21.75" customHeight="1" x14ac:dyDescent="0.15">
      <c r="A137" s="163" t="s">
        <v>109</v>
      </c>
      <c r="B137" s="164">
        <v>21156.400000000001</v>
      </c>
      <c r="C137" s="164">
        <v>21156.400000000001</v>
      </c>
      <c r="D137" s="165">
        <v>21012.43</v>
      </c>
      <c r="E137" s="166">
        <v>99.32</v>
      </c>
    </row>
    <row r="138" spans="1:5" s="6" customFormat="1" ht="21.75" customHeight="1" x14ac:dyDescent="0.15">
      <c r="A138" s="154" t="s">
        <v>61</v>
      </c>
      <c r="B138" s="155">
        <v>4000</v>
      </c>
      <c r="C138" s="155">
        <v>4000</v>
      </c>
      <c r="D138" s="156">
        <v>3998.36</v>
      </c>
      <c r="E138" s="157">
        <v>99.96</v>
      </c>
    </row>
    <row r="139" spans="1:5" s="6" customFormat="1" ht="17.25" customHeight="1" x14ac:dyDescent="0.15">
      <c r="A139" s="140" t="s">
        <v>8</v>
      </c>
      <c r="B139" s="158">
        <v>4000</v>
      </c>
      <c r="C139" s="158">
        <v>4000</v>
      </c>
      <c r="D139" s="159">
        <v>3998.36</v>
      </c>
      <c r="E139" s="160">
        <v>99.96</v>
      </c>
    </row>
    <row r="140" spans="1:5" s="6" customFormat="1" ht="17.25" customHeight="1" x14ac:dyDescent="0.15">
      <c r="A140" s="161" t="s">
        <v>18</v>
      </c>
      <c r="B140" s="158">
        <v>175</v>
      </c>
      <c r="C140" s="158">
        <v>175</v>
      </c>
      <c r="D140" s="159">
        <v>174.75</v>
      </c>
      <c r="E140" s="160">
        <v>99.86</v>
      </c>
    </row>
    <row r="141" spans="1:5" ht="17.25" customHeight="1" x14ac:dyDescent="0.15">
      <c r="A141" s="162" t="s">
        <v>20</v>
      </c>
      <c r="B141" s="89"/>
      <c r="C141" s="89"/>
      <c r="D141" s="124">
        <v>150</v>
      </c>
      <c r="E141" s="125"/>
    </row>
    <row r="142" spans="1:5" ht="17.25" customHeight="1" x14ac:dyDescent="0.15">
      <c r="A142" s="162" t="s">
        <v>22</v>
      </c>
      <c r="B142" s="89"/>
      <c r="C142" s="89"/>
      <c r="D142" s="124">
        <v>24.75</v>
      </c>
      <c r="E142" s="125"/>
    </row>
    <row r="143" spans="1:5" s="6" customFormat="1" ht="17.25" customHeight="1" x14ac:dyDescent="0.15">
      <c r="A143" s="161" t="s">
        <v>23</v>
      </c>
      <c r="B143" s="158">
        <v>2821.3</v>
      </c>
      <c r="C143" s="158">
        <v>2821.3</v>
      </c>
      <c r="D143" s="159">
        <v>2819.91</v>
      </c>
      <c r="E143" s="160">
        <v>99.95</v>
      </c>
    </row>
    <row r="144" spans="1:5" ht="17.25" customHeight="1" x14ac:dyDescent="0.15">
      <c r="A144" s="162" t="s">
        <v>34</v>
      </c>
      <c r="B144" s="89"/>
      <c r="C144" s="89"/>
      <c r="D144" s="124">
        <v>66.7</v>
      </c>
      <c r="E144" s="125"/>
    </row>
    <row r="145" spans="1:5" ht="17.25" customHeight="1" x14ac:dyDescent="0.15">
      <c r="A145" s="162" t="s">
        <v>25</v>
      </c>
      <c r="B145" s="89"/>
      <c r="C145" s="89"/>
      <c r="D145" s="124">
        <v>140.75</v>
      </c>
      <c r="E145" s="125"/>
    </row>
    <row r="146" spans="1:5" ht="17.25" customHeight="1" x14ac:dyDescent="0.15">
      <c r="A146" s="162" t="s">
        <v>26</v>
      </c>
      <c r="B146" s="89"/>
      <c r="C146" s="89"/>
      <c r="D146" s="124">
        <v>1001.53</v>
      </c>
      <c r="E146" s="125"/>
    </row>
    <row r="147" spans="1:5" ht="17.25" customHeight="1" x14ac:dyDescent="0.15">
      <c r="A147" s="162" t="s">
        <v>29</v>
      </c>
      <c r="B147" s="89"/>
      <c r="C147" s="89"/>
      <c r="D147" s="124">
        <v>909.63</v>
      </c>
      <c r="E147" s="125"/>
    </row>
    <row r="148" spans="1:5" ht="17.25" customHeight="1" x14ac:dyDescent="0.15">
      <c r="A148" s="162" t="s">
        <v>53</v>
      </c>
      <c r="B148" s="89"/>
      <c r="C148" s="89"/>
      <c r="D148" s="124">
        <v>282.55</v>
      </c>
      <c r="E148" s="125"/>
    </row>
    <row r="149" spans="1:5" ht="17.25" customHeight="1" x14ac:dyDescent="0.15">
      <c r="A149" s="162" t="s">
        <v>36</v>
      </c>
      <c r="B149" s="89"/>
      <c r="C149" s="89"/>
      <c r="D149" s="124">
        <v>418.75</v>
      </c>
      <c r="E149" s="125"/>
    </row>
    <row r="150" spans="1:5" s="6" customFormat="1" ht="17.25" customHeight="1" x14ac:dyDescent="0.15">
      <c r="A150" s="161" t="s">
        <v>39</v>
      </c>
      <c r="B150" s="158">
        <v>1003.7</v>
      </c>
      <c r="C150" s="158">
        <v>1003.7</v>
      </c>
      <c r="D150" s="159">
        <v>1003.7</v>
      </c>
      <c r="E150" s="160">
        <v>100</v>
      </c>
    </row>
    <row r="151" spans="1:5" ht="17.25" customHeight="1" x14ac:dyDescent="0.15">
      <c r="A151" s="162" t="s">
        <v>41</v>
      </c>
      <c r="B151" s="89"/>
      <c r="C151" s="89"/>
      <c r="D151" s="124">
        <v>1003.7</v>
      </c>
      <c r="E151" s="125"/>
    </row>
    <row r="152" spans="1:5" s="6" customFormat="1" ht="21.75" customHeight="1" x14ac:dyDescent="0.15">
      <c r="A152" s="154" t="s">
        <v>110</v>
      </c>
      <c r="B152" s="155">
        <v>16422.900000000001</v>
      </c>
      <c r="C152" s="155">
        <v>16422.900000000001</v>
      </c>
      <c r="D152" s="156">
        <v>16280.57</v>
      </c>
      <c r="E152" s="157">
        <v>99.13</v>
      </c>
    </row>
    <row r="153" spans="1:5" s="6" customFormat="1" ht="17.25" customHeight="1" x14ac:dyDescent="0.15">
      <c r="A153" s="140" t="s">
        <v>8</v>
      </c>
      <c r="B153" s="158">
        <v>6519.05</v>
      </c>
      <c r="C153" s="158">
        <v>6519.05</v>
      </c>
      <c r="D153" s="159">
        <v>6519.05</v>
      </c>
      <c r="E153" s="160">
        <v>100</v>
      </c>
    </row>
    <row r="154" spans="1:5" s="6" customFormat="1" ht="17.25" customHeight="1" x14ac:dyDescent="0.15">
      <c r="A154" s="161" t="s">
        <v>18</v>
      </c>
      <c r="B154" s="158">
        <v>6519.05</v>
      </c>
      <c r="C154" s="158">
        <v>6519.05</v>
      </c>
      <c r="D154" s="159">
        <v>6519.05</v>
      </c>
      <c r="E154" s="160">
        <v>100</v>
      </c>
    </row>
    <row r="155" spans="1:5" ht="17.25" customHeight="1" x14ac:dyDescent="0.15">
      <c r="A155" s="162" t="s">
        <v>20</v>
      </c>
      <c r="B155" s="89"/>
      <c r="C155" s="89"/>
      <c r="D155" s="124">
        <v>6219.05</v>
      </c>
      <c r="E155" s="125"/>
    </row>
    <row r="156" spans="1:5" ht="17.25" customHeight="1" x14ac:dyDescent="0.15">
      <c r="A156" s="162" t="s">
        <v>60</v>
      </c>
      <c r="B156" s="89"/>
      <c r="C156" s="89"/>
      <c r="D156" s="124">
        <v>300</v>
      </c>
      <c r="E156" s="125"/>
    </row>
    <row r="157" spans="1:5" s="6" customFormat="1" ht="17.25" customHeight="1" x14ac:dyDescent="0.15">
      <c r="A157" s="140" t="s">
        <v>126</v>
      </c>
      <c r="B157" s="158">
        <v>2685.95</v>
      </c>
      <c r="C157" s="158">
        <v>2685.95</v>
      </c>
      <c r="D157" s="159"/>
      <c r="E157" s="160"/>
    </row>
    <row r="158" spans="1:5" s="6" customFormat="1" ht="28.5" x14ac:dyDescent="0.15">
      <c r="A158" s="140" t="s">
        <v>162</v>
      </c>
      <c r="B158" s="158">
        <v>2685.95</v>
      </c>
      <c r="C158" s="158">
        <v>2685.95</v>
      </c>
      <c r="D158" s="159"/>
      <c r="E158" s="160"/>
    </row>
    <row r="159" spans="1:5" s="6" customFormat="1" ht="17.25" customHeight="1" x14ac:dyDescent="0.15">
      <c r="A159" s="161" t="s">
        <v>18</v>
      </c>
      <c r="B159" s="158">
        <v>2685.95</v>
      </c>
      <c r="C159" s="158">
        <v>2685.95</v>
      </c>
      <c r="D159" s="159"/>
      <c r="E159" s="160"/>
    </row>
    <row r="160" spans="1:5" ht="17.25" customHeight="1" x14ac:dyDescent="0.15">
      <c r="A160" s="162" t="s">
        <v>20</v>
      </c>
      <c r="B160" s="89"/>
      <c r="C160" s="89"/>
      <c r="D160" s="124"/>
      <c r="E160" s="125"/>
    </row>
    <row r="161" spans="1:5" s="6" customFormat="1" ht="14.25" x14ac:dyDescent="0.15">
      <c r="A161" s="140" t="s">
        <v>106</v>
      </c>
      <c r="B161" s="158">
        <v>3322.16</v>
      </c>
      <c r="C161" s="158">
        <v>3322.16</v>
      </c>
      <c r="D161" s="159">
        <v>9761.52</v>
      </c>
      <c r="E161" s="160">
        <v>293.83</v>
      </c>
    </row>
    <row r="162" spans="1:5" s="6" customFormat="1" ht="29.25" customHeight="1" x14ac:dyDescent="0.15">
      <c r="A162" s="140" t="s">
        <v>163</v>
      </c>
      <c r="B162" s="158">
        <v>3322.16</v>
      </c>
      <c r="C162" s="158">
        <v>3322.16</v>
      </c>
      <c r="D162" s="159">
        <v>9761.52</v>
      </c>
      <c r="E162" s="160">
        <v>293.83</v>
      </c>
    </row>
    <row r="163" spans="1:5" s="6" customFormat="1" ht="17.25" customHeight="1" x14ac:dyDescent="0.15">
      <c r="A163" s="161" t="s">
        <v>18</v>
      </c>
      <c r="B163" s="158">
        <v>2632.16</v>
      </c>
      <c r="C163" s="158">
        <v>2632.16</v>
      </c>
      <c r="D163" s="159">
        <v>9001.5300000000007</v>
      </c>
      <c r="E163" s="160">
        <v>341.98</v>
      </c>
    </row>
    <row r="164" spans="1:5" ht="17.25" customHeight="1" x14ac:dyDescent="0.15">
      <c r="A164" s="162" t="s">
        <v>20</v>
      </c>
      <c r="B164" s="89"/>
      <c r="C164" s="89"/>
      <c r="D164" s="124">
        <v>6502.45</v>
      </c>
      <c r="E164" s="125"/>
    </row>
    <row r="165" spans="1:5" ht="17.25" customHeight="1" x14ac:dyDescent="0.15">
      <c r="A165" s="162" t="s">
        <v>60</v>
      </c>
      <c r="B165" s="89"/>
      <c r="C165" s="89"/>
      <c r="D165" s="124">
        <v>400</v>
      </c>
      <c r="E165" s="125"/>
    </row>
    <row r="166" spans="1:5" ht="17.25" customHeight="1" x14ac:dyDescent="0.15">
      <c r="A166" s="162" t="s">
        <v>22</v>
      </c>
      <c r="B166" s="89"/>
      <c r="C166" s="89"/>
      <c r="D166" s="124">
        <v>2099.08</v>
      </c>
      <c r="E166" s="125"/>
    </row>
    <row r="167" spans="1:5" s="6" customFormat="1" ht="17.25" customHeight="1" x14ac:dyDescent="0.15">
      <c r="A167" s="161" t="s">
        <v>23</v>
      </c>
      <c r="B167" s="158">
        <v>690</v>
      </c>
      <c r="C167" s="158">
        <v>690</v>
      </c>
      <c r="D167" s="159">
        <v>759.99</v>
      </c>
      <c r="E167" s="160">
        <v>110.14</v>
      </c>
    </row>
    <row r="168" spans="1:5" ht="17.25" customHeight="1" x14ac:dyDescent="0.15">
      <c r="A168" s="162" t="s">
        <v>42</v>
      </c>
      <c r="B168" s="89"/>
      <c r="C168" s="89"/>
      <c r="D168" s="124">
        <v>759.99</v>
      </c>
      <c r="E168" s="125"/>
    </row>
    <row r="169" spans="1:5" s="6" customFormat="1" ht="17.25" customHeight="1" x14ac:dyDescent="0.15">
      <c r="A169" s="140" t="s">
        <v>127</v>
      </c>
      <c r="B169" s="158">
        <v>3895.74</v>
      </c>
      <c r="C169" s="158">
        <v>3895.74</v>
      </c>
      <c r="D169" s="159"/>
      <c r="E169" s="160"/>
    </row>
    <row r="170" spans="1:5" s="6" customFormat="1" ht="28.5" x14ac:dyDescent="0.15">
      <c r="A170" s="140" t="s">
        <v>165</v>
      </c>
      <c r="B170" s="158">
        <v>3416.66</v>
      </c>
      <c r="C170" s="158">
        <v>3416.66</v>
      </c>
      <c r="D170" s="159"/>
      <c r="E170" s="160"/>
    </row>
    <row r="171" spans="1:5" s="6" customFormat="1" ht="17.25" customHeight="1" x14ac:dyDescent="0.15">
      <c r="A171" s="161" t="s">
        <v>18</v>
      </c>
      <c r="B171" s="158">
        <v>3416.66</v>
      </c>
      <c r="C171" s="158">
        <v>3416.66</v>
      </c>
      <c r="D171" s="159"/>
      <c r="E171" s="160"/>
    </row>
    <row r="172" spans="1:5" ht="17.25" customHeight="1" x14ac:dyDescent="0.15">
      <c r="A172" s="162" t="s">
        <v>20</v>
      </c>
      <c r="B172" s="89"/>
      <c r="C172" s="89"/>
      <c r="D172" s="124"/>
      <c r="E172" s="125"/>
    </row>
    <row r="173" spans="1:5" s="6" customFormat="1" ht="28.5" x14ac:dyDescent="0.15">
      <c r="A173" s="140" t="s">
        <v>166</v>
      </c>
      <c r="B173" s="158">
        <v>479.08</v>
      </c>
      <c r="C173" s="158">
        <v>479.08</v>
      </c>
      <c r="D173" s="159"/>
      <c r="E173" s="160"/>
    </row>
    <row r="174" spans="1:5" s="6" customFormat="1" ht="17.25" customHeight="1" x14ac:dyDescent="0.15">
      <c r="A174" s="161" t="s">
        <v>18</v>
      </c>
      <c r="B174" s="158">
        <v>329.08</v>
      </c>
      <c r="C174" s="158">
        <v>329.08</v>
      </c>
      <c r="D174" s="159"/>
      <c r="E174" s="160"/>
    </row>
    <row r="175" spans="1:5" ht="17.25" customHeight="1" x14ac:dyDescent="0.15">
      <c r="A175" s="162" t="s">
        <v>22</v>
      </c>
      <c r="B175" s="89"/>
      <c r="C175" s="89"/>
      <c r="D175" s="124"/>
      <c r="E175" s="125"/>
    </row>
    <row r="176" spans="1:5" s="6" customFormat="1" ht="17.25" customHeight="1" x14ac:dyDescent="0.15">
      <c r="A176" s="161" t="s">
        <v>23</v>
      </c>
      <c r="B176" s="158">
        <v>150</v>
      </c>
      <c r="C176" s="158">
        <v>150</v>
      </c>
      <c r="D176" s="159"/>
      <c r="E176" s="160"/>
    </row>
    <row r="177" spans="1:5" ht="17.25" customHeight="1" x14ac:dyDescent="0.15">
      <c r="A177" s="162" t="s">
        <v>42</v>
      </c>
      <c r="B177" s="89"/>
      <c r="C177" s="89"/>
      <c r="D177" s="124"/>
      <c r="E177" s="125"/>
    </row>
    <row r="178" spans="1:5" s="6" customFormat="1" ht="28.5" x14ac:dyDescent="0.15">
      <c r="A178" s="154" t="s">
        <v>62</v>
      </c>
      <c r="B178" s="155">
        <v>733.5</v>
      </c>
      <c r="C178" s="155">
        <v>733.5</v>
      </c>
      <c r="D178" s="156">
        <v>733.5</v>
      </c>
      <c r="E178" s="157">
        <v>100</v>
      </c>
    </row>
    <row r="179" spans="1:5" s="6" customFormat="1" ht="17.25" customHeight="1" x14ac:dyDescent="0.15">
      <c r="A179" s="140" t="s">
        <v>12</v>
      </c>
      <c r="B179" s="158">
        <v>733.5</v>
      </c>
      <c r="C179" s="158">
        <v>733.5</v>
      </c>
      <c r="D179" s="159">
        <v>733.5</v>
      </c>
      <c r="E179" s="160">
        <v>100</v>
      </c>
    </row>
    <row r="180" spans="1:5" s="6" customFormat="1" ht="17.25" customHeight="1" x14ac:dyDescent="0.15">
      <c r="A180" s="140" t="s">
        <v>164</v>
      </c>
      <c r="B180" s="158">
        <v>733.5</v>
      </c>
      <c r="C180" s="158">
        <v>733.5</v>
      </c>
      <c r="D180" s="159">
        <v>733.5</v>
      </c>
      <c r="E180" s="160">
        <v>100</v>
      </c>
    </row>
    <row r="181" spans="1:5" s="6" customFormat="1" ht="17.25" customHeight="1" x14ac:dyDescent="0.15">
      <c r="A181" s="161" t="s">
        <v>133</v>
      </c>
      <c r="B181" s="158">
        <v>733.5</v>
      </c>
      <c r="C181" s="158">
        <v>733.5</v>
      </c>
      <c r="D181" s="159">
        <v>733.5</v>
      </c>
      <c r="E181" s="160">
        <v>100</v>
      </c>
    </row>
    <row r="182" spans="1:5" ht="17.25" customHeight="1" x14ac:dyDescent="0.15">
      <c r="A182" s="162" t="s">
        <v>64</v>
      </c>
      <c r="B182" s="89"/>
      <c r="C182" s="89"/>
      <c r="D182" s="124">
        <v>733.5</v>
      </c>
      <c r="E182" s="125"/>
    </row>
    <row r="183" spans="1:5" s="6" customFormat="1" ht="28.5" x14ac:dyDescent="0.15">
      <c r="A183" s="163" t="s">
        <v>111</v>
      </c>
      <c r="B183" s="164">
        <v>4763.67</v>
      </c>
      <c r="C183" s="164">
        <v>4763.67</v>
      </c>
      <c r="D183" s="165">
        <v>5851.94</v>
      </c>
      <c r="E183" s="166">
        <v>122.85</v>
      </c>
    </row>
    <row r="184" spans="1:5" s="6" customFormat="1" ht="21.75" customHeight="1" x14ac:dyDescent="0.15">
      <c r="A184" s="168" t="s">
        <v>65</v>
      </c>
      <c r="B184" s="169">
        <v>4763.67</v>
      </c>
      <c r="C184" s="169">
        <v>4763.67</v>
      </c>
      <c r="D184" s="170">
        <v>5851.94</v>
      </c>
      <c r="E184" s="171">
        <v>122.85</v>
      </c>
    </row>
    <row r="185" spans="1:5" s="6" customFormat="1" ht="17.25" customHeight="1" x14ac:dyDescent="0.15">
      <c r="A185" s="140" t="s">
        <v>10</v>
      </c>
      <c r="B185" s="158">
        <v>1900</v>
      </c>
      <c r="C185" s="158">
        <v>1900</v>
      </c>
      <c r="D185" s="159">
        <v>2174.89</v>
      </c>
      <c r="E185" s="160">
        <v>114.47</v>
      </c>
    </row>
    <row r="186" spans="1:5" s="6" customFormat="1" ht="28.5" x14ac:dyDescent="0.15">
      <c r="A186" s="140" t="s">
        <v>158</v>
      </c>
      <c r="B186" s="158">
        <v>1900</v>
      </c>
      <c r="C186" s="158">
        <v>1900</v>
      </c>
      <c r="D186" s="159">
        <v>2174.89</v>
      </c>
      <c r="E186" s="160">
        <v>114.47</v>
      </c>
    </row>
    <row r="187" spans="1:5" s="6" customFormat="1" ht="17.25" customHeight="1" x14ac:dyDescent="0.15">
      <c r="A187" s="161" t="s">
        <v>39</v>
      </c>
      <c r="B187" s="158">
        <v>1900</v>
      </c>
      <c r="C187" s="158">
        <v>1900</v>
      </c>
      <c r="D187" s="159">
        <v>2174.89</v>
      </c>
      <c r="E187" s="160">
        <v>114.47</v>
      </c>
    </row>
    <row r="188" spans="1:5" ht="17.25" customHeight="1" x14ac:dyDescent="0.15">
      <c r="A188" s="162" t="s">
        <v>41</v>
      </c>
      <c r="B188" s="89"/>
      <c r="C188" s="89"/>
      <c r="D188" s="124">
        <v>755.21</v>
      </c>
      <c r="E188" s="125"/>
    </row>
    <row r="189" spans="1:5" ht="17.25" customHeight="1" x14ac:dyDescent="0.15">
      <c r="A189" s="162" t="s">
        <v>66</v>
      </c>
      <c r="B189" s="89"/>
      <c r="C189" s="89"/>
      <c r="D189" s="124">
        <v>45</v>
      </c>
      <c r="E189" s="125"/>
    </row>
    <row r="190" spans="1:5" ht="17.25" customHeight="1" x14ac:dyDescent="0.15">
      <c r="A190" s="162" t="s">
        <v>134</v>
      </c>
      <c r="B190" s="89"/>
      <c r="C190" s="89"/>
      <c r="D190" s="124">
        <v>1374.68</v>
      </c>
      <c r="E190" s="125"/>
    </row>
    <row r="191" spans="1:5" s="6" customFormat="1" ht="17.25" customHeight="1" x14ac:dyDescent="0.15">
      <c r="A191" s="140" t="s">
        <v>11</v>
      </c>
      <c r="B191" s="158">
        <v>1694.63</v>
      </c>
      <c r="C191" s="158">
        <v>1694.63</v>
      </c>
      <c r="D191" s="159">
        <v>1694.63</v>
      </c>
      <c r="E191" s="160">
        <v>100</v>
      </c>
    </row>
    <row r="192" spans="1:5" s="6" customFormat="1" ht="17.25" customHeight="1" x14ac:dyDescent="0.15">
      <c r="A192" s="140" t="s">
        <v>159</v>
      </c>
      <c r="B192" s="158">
        <v>1694.63</v>
      </c>
      <c r="C192" s="158">
        <v>1694.63</v>
      </c>
      <c r="D192" s="159">
        <v>1694.63</v>
      </c>
      <c r="E192" s="160">
        <v>100</v>
      </c>
    </row>
    <row r="193" spans="1:5" s="6" customFormat="1" ht="17.25" customHeight="1" x14ac:dyDescent="0.15">
      <c r="A193" s="161" t="s">
        <v>39</v>
      </c>
      <c r="B193" s="158">
        <v>1694.63</v>
      </c>
      <c r="C193" s="158">
        <v>1694.63</v>
      </c>
      <c r="D193" s="159">
        <v>1694.63</v>
      </c>
      <c r="E193" s="160">
        <v>100</v>
      </c>
    </row>
    <row r="194" spans="1:5" ht="17.25" customHeight="1" x14ac:dyDescent="0.15">
      <c r="A194" s="162" t="s">
        <v>135</v>
      </c>
      <c r="B194" s="89"/>
      <c r="C194" s="89"/>
      <c r="D194" s="124">
        <v>1694.63</v>
      </c>
      <c r="E194" s="125"/>
    </row>
    <row r="195" spans="1:5" s="6" customFormat="1" ht="17.25" customHeight="1" x14ac:dyDescent="0.15">
      <c r="A195" s="140" t="s">
        <v>12</v>
      </c>
      <c r="B195" s="158">
        <v>613.95000000000005</v>
      </c>
      <c r="C195" s="158">
        <v>613.95000000000005</v>
      </c>
      <c r="D195" s="159">
        <v>1427.33</v>
      </c>
      <c r="E195" s="160">
        <v>232.48</v>
      </c>
    </row>
    <row r="196" spans="1:5" s="6" customFormat="1" ht="17.25" customHeight="1" x14ac:dyDescent="0.15">
      <c r="A196" s="140" t="s">
        <v>164</v>
      </c>
      <c r="B196" s="158">
        <v>613.95000000000005</v>
      </c>
      <c r="C196" s="158">
        <v>613.95000000000005</v>
      </c>
      <c r="D196" s="159">
        <v>1427.33</v>
      </c>
      <c r="E196" s="160">
        <v>232.48</v>
      </c>
    </row>
    <row r="197" spans="1:5" s="6" customFormat="1" ht="17.25" customHeight="1" x14ac:dyDescent="0.15">
      <c r="A197" s="161" t="s">
        <v>39</v>
      </c>
      <c r="B197" s="158">
        <v>613.95000000000005</v>
      </c>
      <c r="C197" s="158">
        <v>613.95000000000005</v>
      </c>
      <c r="D197" s="159">
        <v>1427.33</v>
      </c>
      <c r="E197" s="160">
        <v>232.48</v>
      </c>
    </row>
    <row r="198" spans="1:5" ht="17.25" customHeight="1" x14ac:dyDescent="0.15">
      <c r="A198" s="162" t="s">
        <v>41</v>
      </c>
      <c r="B198" s="89"/>
      <c r="C198" s="89"/>
      <c r="D198" s="124">
        <v>113.95</v>
      </c>
      <c r="E198" s="125"/>
    </row>
    <row r="199" spans="1:5" ht="17.25" customHeight="1" x14ac:dyDescent="0.15">
      <c r="A199" s="162" t="s">
        <v>151</v>
      </c>
      <c r="B199" s="89"/>
      <c r="C199" s="89"/>
      <c r="D199" s="124">
        <v>1313.38</v>
      </c>
      <c r="E199" s="125"/>
    </row>
    <row r="200" spans="1:5" s="6" customFormat="1" ht="17.25" customHeight="1" x14ac:dyDescent="0.15">
      <c r="A200" s="140" t="s">
        <v>13</v>
      </c>
      <c r="B200" s="158">
        <v>450.4</v>
      </c>
      <c r="C200" s="158">
        <v>450.4</v>
      </c>
      <c r="D200" s="159">
        <v>450.4</v>
      </c>
      <c r="E200" s="160">
        <v>100</v>
      </c>
    </row>
    <row r="201" spans="1:5" s="6" customFormat="1" ht="28.5" x14ac:dyDescent="0.15">
      <c r="A201" s="140" t="s">
        <v>167</v>
      </c>
      <c r="B201" s="158">
        <v>450.4</v>
      </c>
      <c r="C201" s="158">
        <v>450.4</v>
      </c>
      <c r="D201" s="159">
        <v>450.4</v>
      </c>
      <c r="E201" s="160">
        <v>100</v>
      </c>
    </row>
    <row r="202" spans="1:5" s="6" customFormat="1" ht="17.25" customHeight="1" x14ac:dyDescent="0.15">
      <c r="A202" s="161" t="s">
        <v>39</v>
      </c>
      <c r="B202" s="158">
        <v>450.4</v>
      </c>
      <c r="C202" s="158">
        <v>450.4</v>
      </c>
      <c r="D202" s="159">
        <v>450.4</v>
      </c>
      <c r="E202" s="160">
        <v>100</v>
      </c>
    </row>
    <row r="203" spans="1:5" ht="17.25" customHeight="1" x14ac:dyDescent="0.15">
      <c r="A203" s="162" t="s">
        <v>41</v>
      </c>
      <c r="B203" s="89"/>
      <c r="C203" s="89"/>
      <c r="D203" s="124">
        <v>450.4</v>
      </c>
      <c r="E203" s="125"/>
    </row>
    <row r="204" spans="1:5" s="6" customFormat="1" ht="28.5" x14ac:dyDescent="0.15">
      <c r="A204" s="140" t="s">
        <v>168</v>
      </c>
      <c r="B204" s="158">
        <v>104.69</v>
      </c>
      <c r="C204" s="158">
        <v>104.69</v>
      </c>
      <c r="D204" s="159">
        <v>104.69</v>
      </c>
      <c r="E204" s="160">
        <v>100</v>
      </c>
    </row>
    <row r="205" spans="1:5" s="6" customFormat="1" ht="28.5" x14ac:dyDescent="0.15">
      <c r="A205" s="140" t="s">
        <v>169</v>
      </c>
      <c r="B205" s="158">
        <v>104.69</v>
      </c>
      <c r="C205" s="158">
        <v>104.69</v>
      </c>
      <c r="D205" s="159">
        <v>104.69</v>
      </c>
      <c r="E205" s="160">
        <v>100</v>
      </c>
    </row>
    <row r="206" spans="1:5" s="6" customFormat="1" ht="17.25" customHeight="1" x14ac:dyDescent="0.15">
      <c r="A206" s="161" t="s">
        <v>39</v>
      </c>
      <c r="B206" s="158">
        <v>104.69</v>
      </c>
      <c r="C206" s="158">
        <v>104.69</v>
      </c>
      <c r="D206" s="159">
        <v>104.69</v>
      </c>
      <c r="E206" s="160">
        <v>100</v>
      </c>
    </row>
    <row r="207" spans="1:5" ht="17.25" customHeight="1" thickBot="1" x14ac:dyDescent="0.2">
      <c r="A207" s="172" t="s">
        <v>41</v>
      </c>
      <c r="B207" s="173"/>
      <c r="C207" s="173"/>
      <c r="D207" s="148">
        <v>104.69</v>
      </c>
      <c r="E207" s="149"/>
    </row>
  </sheetData>
  <mergeCells count="1">
    <mergeCell ref="A1:E1"/>
  </mergeCells>
  <pageMargins left="0.31496062992125984" right="0.11811023622047245" top="0.35433070866141736" bottom="0.4724409448818898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7</vt:i4>
      </vt:variant>
    </vt:vector>
  </HeadingPairs>
  <TitlesOfParts>
    <vt:vector size="12" baseType="lpstr">
      <vt:lpstr>Opći dio-sažetak</vt:lpstr>
      <vt:lpstr>Opći dio-ekon.klas.</vt:lpstr>
      <vt:lpstr>Opći dio-izvori fin.</vt:lpstr>
      <vt:lpstr>Opći dio-rashodi po funk.</vt:lpstr>
      <vt:lpstr>Posebni dio-rashodi po prog.kla</vt:lpstr>
      <vt:lpstr>'Opći dio-ekon.klas.'!Ispis_naslova</vt:lpstr>
      <vt:lpstr>'Posebni dio-rashodi po prog.kla'!Ispis_naslova</vt:lpstr>
      <vt:lpstr>'Opći dio-ekon.klas.'!Podrucje_ispisa</vt:lpstr>
      <vt:lpstr>'Opći dio-izvori fin.'!Podrucje_ispisa</vt:lpstr>
      <vt:lpstr>'Opći dio-rashodi po funk.'!Podrucje_ispisa</vt:lpstr>
      <vt:lpstr>'Opći dio-sažetak'!Podrucje_ispisa</vt:lpstr>
      <vt:lpstr>'Posebni dio-rashodi po prog.kla'!Podrucje_ispisa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ivana</dc:creator>
  <cp:lastModifiedBy>ivana</cp:lastModifiedBy>
  <cp:lastPrinted>2026-03-27T10:41:33Z</cp:lastPrinted>
  <dcterms:created xsi:type="dcterms:W3CDTF">2022-07-21T10:34:44Z</dcterms:created>
  <dcterms:modified xsi:type="dcterms:W3CDTF">2026-03-27T10:41:39Z</dcterms:modified>
</cp:coreProperties>
</file>