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vana\Desktop\IVANA\FINANCIJSKI IZVJEŠTAJI\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3800" windowHeight="108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F288" i="9"/>
  <c r="F287" i="9"/>
  <c r="F286" i="9"/>
  <c r="H285" i="9"/>
  <c r="G285" i="9"/>
  <c r="F285" i="9"/>
  <c r="E285" i="9"/>
  <c r="B285" i="9" s="1"/>
  <c r="H284" i="9"/>
  <c r="G284" i="9"/>
  <c r="F284" i="9"/>
  <c r="H283" i="9"/>
  <c r="G283" i="9"/>
  <c r="F283" i="9"/>
  <c r="F282" i="9"/>
  <c r="H281" i="9"/>
  <c r="G281" i="9"/>
  <c r="F281" i="9"/>
  <c r="E281" i="9"/>
  <c r="B281" i="9" s="1"/>
  <c r="H280" i="9"/>
  <c r="G280" i="9"/>
  <c r="E280" i="9" s="1"/>
  <c r="F280" i="9"/>
  <c r="H279" i="9"/>
  <c r="G279" i="9"/>
  <c r="E279" i="9" s="1"/>
  <c r="F279" i="9"/>
  <c r="F278" i="9"/>
  <c r="F277" i="9"/>
  <c r="F276" i="9"/>
  <c r="L274" i="9"/>
  <c r="F274" i="9" s="1"/>
  <c r="H274" i="9"/>
  <c r="I273" i="9"/>
  <c r="H273" i="9"/>
  <c r="F273" i="9"/>
  <c r="E272" i="9"/>
  <c r="M271" i="9"/>
  <c r="L271" i="9"/>
  <c r="F271" i="9" s="1"/>
  <c r="B271" i="9" s="1"/>
  <c r="E271" i="9"/>
  <c r="M270" i="9"/>
  <c r="L270" i="9"/>
  <c r="F270" i="9" s="1"/>
  <c r="B270" i="9" s="1"/>
  <c r="E270" i="9"/>
  <c r="M269" i="9"/>
  <c r="F269" i="9" s="1"/>
  <c r="L269" i="9"/>
  <c r="E269" i="9"/>
  <c r="B269" i="9" s="1"/>
  <c r="M268" i="9"/>
  <c r="L268" i="9"/>
  <c r="F268" i="9"/>
  <c r="E268" i="9"/>
  <c r="B268" i="9" s="1"/>
  <c r="M267" i="9"/>
  <c r="L267" i="9"/>
  <c r="F267" i="9" s="1"/>
  <c r="B267" i="9" s="1"/>
  <c r="E267" i="9"/>
  <c r="M266" i="9"/>
  <c r="L266" i="9"/>
  <c r="F266" i="9" s="1"/>
  <c r="B266" i="9" s="1"/>
  <c r="E266" i="9"/>
  <c r="M265" i="9"/>
  <c r="F265" i="9" s="1"/>
  <c r="L265" i="9"/>
  <c r="E265" i="9"/>
  <c r="B265" i="9"/>
  <c r="M264" i="9"/>
  <c r="L264" i="9"/>
  <c r="F264" i="9"/>
  <c r="E264" i="9"/>
  <c r="B264" i="9" s="1"/>
  <c r="M263" i="9"/>
  <c r="L263" i="9"/>
  <c r="F263" i="9" s="1"/>
  <c r="B263" i="9" s="1"/>
  <c r="E263" i="9"/>
  <c r="M262" i="9"/>
  <c r="L262" i="9"/>
  <c r="F262" i="9" s="1"/>
  <c r="B262" i="9" s="1"/>
  <c r="E262" i="9"/>
  <c r="M261" i="9"/>
  <c r="F261" i="9" s="1"/>
  <c r="L261" i="9"/>
  <c r="E261" i="9"/>
  <c r="B261" i="9"/>
  <c r="M260" i="9"/>
  <c r="L260" i="9"/>
  <c r="F260" i="9"/>
  <c r="E260" i="9"/>
  <c r="B260" i="9" s="1"/>
  <c r="M259" i="9"/>
  <c r="L259" i="9"/>
  <c r="F259" i="9" s="1"/>
  <c r="B259" i="9" s="1"/>
  <c r="E259" i="9"/>
  <c r="M258" i="9"/>
  <c r="L258" i="9"/>
  <c r="F258" i="9" s="1"/>
  <c r="B258" i="9" s="1"/>
  <c r="E258" i="9"/>
  <c r="M257" i="9"/>
  <c r="F257" i="9" s="1"/>
  <c r="L257" i="9"/>
  <c r="E257" i="9"/>
  <c r="B257" i="9"/>
  <c r="M256" i="9"/>
  <c r="L256" i="9"/>
  <c r="F256" i="9"/>
  <c r="E256" i="9"/>
  <c r="B256" i="9" s="1"/>
  <c r="M255" i="9"/>
  <c r="L255" i="9"/>
  <c r="F255" i="9" s="1"/>
  <c r="B255" i="9" s="1"/>
  <c r="E255" i="9"/>
  <c r="M254" i="9"/>
  <c r="L254" i="9"/>
  <c r="F254" i="9" s="1"/>
  <c r="B254" i="9" s="1"/>
  <c r="E254" i="9"/>
  <c r="M253" i="9"/>
  <c r="F253" i="9" s="1"/>
  <c r="L253" i="9"/>
  <c r="E253" i="9"/>
  <c r="B253" i="9"/>
  <c r="M252" i="9"/>
  <c r="L252" i="9"/>
  <c r="F252" i="9"/>
  <c r="E252" i="9"/>
  <c r="B252" i="9" s="1"/>
  <c r="M251" i="9"/>
  <c r="L251" i="9"/>
  <c r="F251" i="9" s="1"/>
  <c r="B251" i="9" s="1"/>
  <c r="E251" i="9"/>
  <c r="M250" i="9"/>
  <c r="L250" i="9"/>
  <c r="F250" i="9" s="1"/>
  <c r="B250" i="9" s="1"/>
  <c r="E250" i="9"/>
  <c r="M249" i="9"/>
  <c r="F249" i="9" s="1"/>
  <c r="L249" i="9"/>
  <c r="E249" i="9"/>
  <c r="B249" i="9"/>
  <c r="M248" i="9"/>
  <c r="L248" i="9"/>
  <c r="F248" i="9"/>
  <c r="E248" i="9"/>
  <c r="B248" i="9" s="1"/>
  <c r="M247" i="9"/>
  <c r="L247" i="9"/>
  <c r="F247" i="9" s="1"/>
  <c r="B247" i="9" s="1"/>
  <c r="E247" i="9"/>
  <c r="M246" i="9"/>
  <c r="L246" i="9"/>
  <c r="F246" i="9" s="1"/>
  <c r="B246" i="9" s="1"/>
  <c r="E246" i="9"/>
  <c r="M245" i="9"/>
  <c r="F245" i="9" s="1"/>
  <c r="L245" i="9"/>
  <c r="E245" i="9"/>
  <c r="B245" i="9"/>
  <c r="M244" i="9"/>
  <c r="L244" i="9"/>
  <c r="F244" i="9"/>
  <c r="E244" i="9"/>
  <c r="B244" i="9" s="1"/>
  <c r="M243" i="9"/>
  <c r="L243" i="9"/>
  <c r="F243" i="9" s="1"/>
  <c r="B243" i="9" s="1"/>
  <c r="E243" i="9"/>
  <c r="M242" i="9"/>
  <c r="L242" i="9"/>
  <c r="F242" i="9" s="1"/>
  <c r="B242" i="9" s="1"/>
  <c r="E242" i="9"/>
  <c r="M241" i="9"/>
  <c r="F241" i="9" s="1"/>
  <c r="L241" i="9"/>
  <c r="E241" i="9"/>
  <c r="B241" i="9"/>
  <c r="M240" i="9"/>
  <c r="L240" i="9"/>
  <c r="F240" i="9"/>
  <c r="E240" i="9"/>
  <c r="B240" i="9" s="1"/>
  <c r="M239" i="9"/>
  <c r="L239" i="9"/>
  <c r="F239" i="9" s="1"/>
  <c r="B239" i="9" s="1"/>
  <c r="E239" i="9"/>
  <c r="M238" i="9"/>
  <c r="L238" i="9"/>
  <c r="F238" i="9" s="1"/>
  <c r="B238" i="9" s="1"/>
  <c r="E238" i="9"/>
  <c r="M237" i="9"/>
  <c r="F237" i="9" s="1"/>
  <c r="L237" i="9"/>
  <c r="E237" i="9"/>
  <c r="B237" i="9"/>
  <c r="M236" i="9"/>
  <c r="L236" i="9"/>
  <c r="F236" i="9"/>
  <c r="E236" i="9"/>
  <c r="B236" i="9" s="1"/>
  <c r="M235" i="9"/>
  <c r="L235" i="9"/>
  <c r="F235" i="9" s="1"/>
  <c r="B235" i="9" s="1"/>
  <c r="E235" i="9"/>
  <c r="M234" i="9"/>
  <c r="L234" i="9"/>
  <c r="F234" i="9" s="1"/>
  <c r="B234" i="9" s="1"/>
  <c r="E234" i="9"/>
  <c r="M233" i="9"/>
  <c r="F233" i="9" s="1"/>
  <c r="L233" i="9"/>
  <c r="E233" i="9"/>
  <c r="B233" i="9"/>
  <c r="M232" i="9"/>
  <c r="L232" i="9"/>
  <c r="F232" i="9"/>
  <c r="E232" i="9"/>
  <c r="B232" i="9" s="1"/>
  <c r="M231" i="9"/>
  <c r="L231" i="9"/>
  <c r="F231" i="9" s="1"/>
  <c r="B231" i="9" s="1"/>
  <c r="E231" i="9"/>
  <c r="M230" i="9"/>
  <c r="L230" i="9"/>
  <c r="F230" i="9" s="1"/>
  <c r="B230" i="9" s="1"/>
  <c r="E230" i="9"/>
  <c r="M229" i="9"/>
  <c r="F229" i="9" s="1"/>
  <c r="L229" i="9"/>
  <c r="E229" i="9"/>
  <c r="B229" i="9"/>
  <c r="M228" i="9"/>
  <c r="L228" i="9"/>
  <c r="F228" i="9"/>
  <c r="E228" i="9"/>
  <c r="B228" i="9" s="1"/>
  <c r="M227" i="9"/>
  <c r="L227" i="9"/>
  <c r="F227" i="9" s="1"/>
  <c r="B227" i="9" s="1"/>
  <c r="E227" i="9"/>
  <c r="M226" i="9"/>
  <c r="L226" i="9"/>
  <c r="F226" i="9" s="1"/>
  <c r="B226" i="9" s="1"/>
  <c r="E226" i="9"/>
  <c r="H225" i="9"/>
  <c r="G225" i="9"/>
  <c r="F225" i="9"/>
  <c r="E225" i="9"/>
  <c r="B225" i="9" s="1"/>
  <c r="M224" i="9"/>
  <c r="L224" i="9"/>
  <c r="F224" i="9"/>
  <c r="E224" i="9"/>
  <c r="M223" i="9"/>
  <c r="L223" i="9"/>
  <c r="F223" i="9"/>
  <c r="E223" i="9"/>
  <c r="M222" i="9"/>
  <c r="L222" i="9"/>
  <c r="E222" i="9"/>
  <c r="M221" i="9"/>
  <c r="L221" i="9"/>
  <c r="E221" i="9"/>
  <c r="M220" i="9"/>
  <c r="F220" i="9" s="1"/>
  <c r="L220" i="9"/>
  <c r="E220" i="9"/>
  <c r="M219" i="9"/>
  <c r="L219" i="9"/>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E155" i="9" s="1"/>
  <c r="G155" i="9"/>
  <c r="F155" i="9"/>
  <c r="H154" i="9"/>
  <c r="G154" i="9"/>
  <c r="E154" i="9" s="1"/>
  <c r="B154" i="9" s="1"/>
  <c r="F154" i="9"/>
  <c r="H153" i="9"/>
  <c r="G153" i="9"/>
  <c r="F153" i="9"/>
  <c r="H152" i="9"/>
  <c r="G152" i="9"/>
  <c r="F152" i="9"/>
  <c r="E152" i="9"/>
  <c r="B152" i="9" s="1"/>
  <c r="H151" i="9"/>
  <c r="E151" i="9" s="1"/>
  <c r="B151" i="9" s="1"/>
  <c r="G151" i="9"/>
  <c r="F151" i="9"/>
  <c r="H150" i="9"/>
  <c r="G150" i="9"/>
  <c r="E150" i="9" s="1"/>
  <c r="B150" i="9" s="1"/>
  <c r="F150" i="9"/>
  <c r="H149" i="9"/>
  <c r="G149" i="9"/>
  <c r="F149" i="9"/>
  <c r="H148" i="9"/>
  <c r="G148" i="9"/>
  <c r="F148" i="9"/>
  <c r="E148" i="9"/>
  <c r="B148" i="9" s="1"/>
  <c r="H147" i="9"/>
  <c r="E147" i="9" s="1"/>
  <c r="G147" i="9"/>
  <c r="F147" i="9"/>
  <c r="H146" i="9"/>
  <c r="G146" i="9"/>
  <c r="E146" i="9" s="1"/>
  <c r="B146" i="9" s="1"/>
  <c r="F146" i="9"/>
  <c r="H145" i="9"/>
  <c r="G145" i="9"/>
  <c r="F145" i="9"/>
  <c r="H144" i="9"/>
  <c r="G144" i="9"/>
  <c r="F144" i="9"/>
  <c r="E144" i="9"/>
  <c r="B144" i="9" s="1"/>
  <c r="H143" i="9"/>
  <c r="E143" i="9" s="1"/>
  <c r="B143" i="9" s="1"/>
  <c r="G143" i="9"/>
  <c r="F143" i="9"/>
  <c r="F142" i="9"/>
  <c r="H141" i="9"/>
  <c r="G141" i="9"/>
  <c r="E141" i="9" s="1"/>
  <c r="F141" i="9"/>
  <c r="B141" i="9"/>
  <c r="H140" i="9"/>
  <c r="G140" i="9"/>
  <c r="F140" i="9"/>
  <c r="E140" i="9"/>
  <c r="B140" i="9" s="1"/>
  <c r="H139" i="9"/>
  <c r="E139" i="9" s="1"/>
  <c r="G139" i="9"/>
  <c r="F139" i="9"/>
  <c r="H138" i="9"/>
  <c r="G138" i="9"/>
  <c r="E138" i="9" s="1"/>
  <c r="B138" i="9" s="1"/>
  <c r="F138" i="9"/>
  <c r="H137" i="9"/>
  <c r="G137" i="9"/>
  <c r="E137" i="9" s="1"/>
  <c r="B137" i="9" s="1"/>
  <c r="F137" i="9"/>
  <c r="H136" i="9"/>
  <c r="G136" i="9"/>
  <c r="F136" i="9"/>
  <c r="E136" i="9"/>
  <c r="B136" i="9" s="1"/>
  <c r="H135" i="9"/>
  <c r="E135" i="9" s="1"/>
  <c r="G135" i="9"/>
  <c r="F135" i="9"/>
  <c r="H134" i="9"/>
  <c r="G134" i="9"/>
  <c r="E134" i="9" s="1"/>
  <c r="B134" i="9" s="1"/>
  <c r="F134" i="9"/>
  <c r="H133" i="9"/>
  <c r="G133" i="9"/>
  <c r="E133" i="9" s="1"/>
  <c r="F133" i="9"/>
  <c r="B133" i="9"/>
  <c r="H132" i="9"/>
  <c r="G132" i="9"/>
  <c r="F132" i="9"/>
  <c r="E132" i="9"/>
  <c r="B132" i="9" s="1"/>
  <c r="H131" i="9"/>
  <c r="G131" i="9"/>
  <c r="F131" i="9"/>
  <c r="E131" i="9"/>
  <c r="B131" i="9" s="1"/>
  <c r="H130" i="9"/>
  <c r="G130" i="9"/>
  <c r="E130" i="9" s="1"/>
  <c r="B130" i="9" s="1"/>
  <c r="F130" i="9"/>
  <c r="H129" i="9"/>
  <c r="G129" i="9"/>
  <c r="F129" i="9"/>
  <c r="H128" i="9"/>
  <c r="G128" i="9"/>
  <c r="F128" i="9"/>
  <c r="E128" i="9"/>
  <c r="B128" i="9" s="1"/>
  <c r="H127" i="9"/>
  <c r="G127" i="9"/>
  <c r="F127" i="9"/>
  <c r="E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F121" i="9"/>
  <c r="H120" i="9"/>
  <c r="G120" i="9"/>
  <c r="E120" i="9" s="1"/>
  <c r="B120" i="9" s="1"/>
  <c r="F120" i="9"/>
  <c r="H119" i="9"/>
  <c r="E119" i="9" s="1"/>
  <c r="B119" i="9" s="1"/>
  <c r="G119" i="9"/>
  <c r="F119" i="9"/>
  <c r="H118" i="9"/>
  <c r="G118" i="9"/>
  <c r="E118" i="9" s="1"/>
  <c r="B118" i="9" s="1"/>
  <c r="F118" i="9"/>
  <c r="H117" i="9"/>
  <c r="G117" i="9"/>
  <c r="F117" i="9"/>
  <c r="H116" i="9"/>
  <c r="G116" i="9"/>
  <c r="E116" i="9" s="1"/>
  <c r="B116" i="9" s="1"/>
  <c r="F116" i="9"/>
  <c r="H115" i="9"/>
  <c r="E115" i="9" s="1"/>
  <c r="B115" i="9" s="1"/>
  <c r="G115" i="9"/>
  <c r="F115" i="9"/>
  <c r="H114" i="9"/>
  <c r="G114" i="9"/>
  <c r="E114" i="9" s="1"/>
  <c r="B114" i="9" s="1"/>
  <c r="F114" i="9"/>
  <c r="H113" i="9"/>
  <c r="G113" i="9"/>
  <c r="F113" i="9"/>
  <c r="H112" i="9"/>
  <c r="G112" i="9"/>
  <c r="E112" i="9" s="1"/>
  <c r="B112" i="9" s="1"/>
  <c r="F112" i="9"/>
  <c r="H111" i="9"/>
  <c r="E111" i="9" s="1"/>
  <c r="B111" i="9" s="1"/>
  <c r="G111" i="9"/>
  <c r="F111" i="9"/>
  <c r="H110" i="9"/>
  <c r="G110" i="9"/>
  <c r="E110" i="9" s="1"/>
  <c r="B110" i="9" s="1"/>
  <c r="F110" i="9"/>
  <c r="H109" i="9"/>
  <c r="G109" i="9"/>
  <c r="F109" i="9"/>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G74" i="9"/>
  <c r="E74" i="9" s="1"/>
  <c r="B74" i="9" s="1"/>
  <c r="F74" i="9"/>
  <c r="H73" i="9"/>
  <c r="G73" i="9"/>
  <c r="F73" i="9"/>
  <c r="E73" i="9"/>
  <c r="B73" i="9" s="1"/>
  <c r="H72" i="9"/>
  <c r="E72" i="9" s="1"/>
  <c r="G72" i="9"/>
  <c r="F72" i="9"/>
  <c r="H71" i="9"/>
  <c r="G71" i="9"/>
  <c r="E71" i="9" s="1"/>
  <c r="B71" i="9" s="1"/>
  <c r="F71" i="9"/>
  <c r="H70" i="9"/>
  <c r="G70" i="9"/>
  <c r="F70" i="9"/>
  <c r="H69" i="9"/>
  <c r="G69" i="9"/>
  <c r="F69" i="9"/>
  <c r="E69" i="9"/>
  <c r="B69" i="9" s="1"/>
  <c r="H68" i="9"/>
  <c r="G68" i="9"/>
  <c r="F68" i="9"/>
  <c r="H67" i="9"/>
  <c r="G67" i="9"/>
  <c r="E67" i="9" s="1"/>
  <c r="B67" i="9" s="1"/>
  <c r="F67" i="9"/>
  <c r="H66" i="9"/>
  <c r="G66" i="9"/>
  <c r="E66" i="9" s="1"/>
  <c r="B66" i="9" s="1"/>
  <c r="F66" i="9"/>
  <c r="H65" i="9"/>
  <c r="G65" i="9"/>
  <c r="F65" i="9"/>
  <c r="E65" i="9"/>
  <c r="B65" i="9" s="1"/>
  <c r="H64" i="9"/>
  <c r="E64" i="9" s="1"/>
  <c r="G64" i="9"/>
  <c r="F64" i="9"/>
  <c r="H63" i="9"/>
  <c r="G63" i="9"/>
  <c r="E63" i="9" s="1"/>
  <c r="B63" i="9" s="1"/>
  <c r="F63" i="9"/>
  <c r="H62" i="9"/>
  <c r="G62" i="9"/>
  <c r="F62" i="9"/>
  <c r="H61" i="9"/>
  <c r="G61" i="9"/>
  <c r="F61" i="9"/>
  <c r="E61" i="9"/>
  <c r="B61" i="9" s="1"/>
  <c r="H60" i="9"/>
  <c r="E60" i="9" s="1"/>
  <c r="B60" i="9" s="1"/>
  <c r="G60" i="9"/>
  <c r="F60" i="9"/>
  <c r="H59" i="9"/>
  <c r="G59" i="9"/>
  <c r="E59" i="9" s="1"/>
  <c r="B59" i="9" s="1"/>
  <c r="F59" i="9"/>
  <c r="H58" i="9"/>
  <c r="G58" i="9"/>
  <c r="E58" i="9" s="1"/>
  <c r="B58" i="9" s="1"/>
  <c r="F58" i="9"/>
  <c r="H57" i="9"/>
  <c r="G57" i="9"/>
  <c r="F57" i="9"/>
  <c r="E57" i="9"/>
  <c r="B57" i="9" s="1"/>
  <c r="H56" i="9"/>
  <c r="E56" i="9" s="1"/>
  <c r="G56" i="9"/>
  <c r="F56" i="9"/>
  <c r="H55" i="9"/>
  <c r="G55" i="9"/>
  <c r="E55" i="9" s="1"/>
  <c r="B55" i="9" s="1"/>
  <c r="F55" i="9"/>
  <c r="H54" i="9"/>
  <c r="G54" i="9"/>
  <c r="F54" i="9"/>
  <c r="H53" i="9"/>
  <c r="G53" i="9"/>
  <c r="F53" i="9"/>
  <c r="E53" i="9"/>
  <c r="B53" i="9" s="1"/>
  <c r="H52" i="9"/>
  <c r="E52" i="9" s="1"/>
  <c r="B52" i="9" s="1"/>
  <c r="G52" i="9"/>
  <c r="F52" i="9"/>
  <c r="H51" i="9"/>
  <c r="G51" i="9"/>
  <c r="E51" i="9" s="1"/>
  <c r="B51" i="9" s="1"/>
  <c r="F51" i="9"/>
  <c r="H50" i="9"/>
  <c r="G50" i="9"/>
  <c r="E50" i="9" s="1"/>
  <c r="B50" i="9" s="1"/>
  <c r="F50" i="9"/>
  <c r="H49" i="9"/>
  <c r="G49" i="9"/>
  <c r="F49" i="9"/>
  <c r="E49" i="9"/>
  <c r="B49" i="9" s="1"/>
  <c r="H48" i="9"/>
  <c r="E48" i="9" s="1"/>
  <c r="G48" i="9"/>
  <c r="F48" i="9"/>
  <c r="H47" i="9"/>
  <c r="G47" i="9"/>
  <c r="E47" i="9" s="1"/>
  <c r="B47" i="9" s="1"/>
  <c r="F47" i="9"/>
  <c r="H46" i="9"/>
  <c r="G46" i="9"/>
  <c r="F46" i="9"/>
  <c r="H45" i="9"/>
  <c r="G45" i="9"/>
  <c r="F45" i="9"/>
  <c r="E45" i="9"/>
  <c r="B45" i="9" s="1"/>
  <c r="H44" i="9"/>
  <c r="G44" i="9"/>
  <c r="F44" i="9"/>
  <c r="H43" i="9"/>
  <c r="G43" i="9"/>
  <c r="F43" i="9"/>
  <c r="H42" i="9"/>
  <c r="G42" i="9"/>
  <c r="E42" i="9" s="1"/>
  <c r="B42" i="9" s="1"/>
  <c r="F42" i="9"/>
  <c r="H41" i="9"/>
  <c r="G41" i="9"/>
  <c r="F41" i="9"/>
  <c r="H40" i="9"/>
  <c r="G40" i="9"/>
  <c r="F40" i="9"/>
  <c r="H39" i="9"/>
  <c r="G39" i="9"/>
  <c r="F39" i="9"/>
  <c r="H38" i="9"/>
  <c r="G38" i="9"/>
  <c r="F38" i="9"/>
  <c r="H37" i="9"/>
  <c r="G37" i="9"/>
  <c r="F37" i="9"/>
  <c r="H36" i="9"/>
  <c r="G36" i="9"/>
  <c r="E36" i="9" s="1"/>
  <c r="F36" i="9"/>
  <c r="H35" i="9"/>
  <c r="G35" i="9"/>
  <c r="E35" i="9" s="1"/>
  <c r="B35" i="9" s="1"/>
  <c r="F35" i="9"/>
  <c r="H34" i="9"/>
  <c r="G34" i="9"/>
  <c r="E34" i="9" s="1"/>
  <c r="B34" i="9" s="1"/>
  <c r="F34" i="9"/>
  <c r="H33" i="9"/>
  <c r="G33" i="9"/>
  <c r="F33" i="9"/>
  <c r="E33" i="9"/>
  <c r="B33" i="9" s="1"/>
  <c r="H32" i="9"/>
  <c r="E32" i="9" s="1"/>
  <c r="B32" i="9" s="1"/>
  <c r="G32" i="9"/>
  <c r="F32" i="9"/>
  <c r="H31" i="9"/>
  <c r="G31" i="9"/>
  <c r="E31" i="9" s="1"/>
  <c r="B31" i="9" s="1"/>
  <c r="F31" i="9"/>
  <c r="H30" i="9"/>
  <c r="E30" i="9" s="1"/>
  <c r="B30" i="9" s="1"/>
  <c r="G30" i="9"/>
  <c r="F30" i="9"/>
  <c r="H29" i="9"/>
  <c r="G29" i="9"/>
  <c r="F29" i="9"/>
  <c r="H28" i="9"/>
  <c r="E28" i="9" s="1"/>
  <c r="B28" i="9" s="1"/>
  <c r="G28" i="9"/>
  <c r="F28" i="9"/>
  <c r="H27" i="9"/>
  <c r="G27" i="9"/>
  <c r="E27" i="9" s="1"/>
  <c r="B27" i="9" s="1"/>
  <c r="F27" i="9"/>
  <c r="H26" i="9"/>
  <c r="G26" i="9"/>
  <c r="E26" i="9" s="1"/>
  <c r="B26" i="9" s="1"/>
  <c r="F26" i="9"/>
  <c r="H25" i="9"/>
  <c r="G25" i="9"/>
  <c r="E25" i="9" s="1"/>
  <c r="B25" i="9" s="1"/>
  <c r="F25" i="9"/>
  <c r="H24" i="9"/>
  <c r="E24" i="9" s="1"/>
  <c r="B24" i="9" s="1"/>
  <c r="G24" i="9"/>
  <c r="F24" i="9"/>
  <c r="H23" i="9"/>
  <c r="G23" i="9"/>
  <c r="E23" i="9" s="1"/>
  <c r="B23" i="9" s="1"/>
  <c r="F23" i="9"/>
  <c r="H22" i="9"/>
  <c r="G22" i="9"/>
  <c r="F22" i="9"/>
  <c r="H21" i="9"/>
  <c r="G21" i="9"/>
  <c r="E21" i="9" s="1"/>
  <c r="B21" i="9" s="1"/>
  <c r="F21" i="9"/>
  <c r="F20" i="9"/>
  <c r="F4" i="9"/>
  <c r="O3" i="9"/>
  <c r="G274" i="9" s="1"/>
  <c r="E274" i="9" s="1"/>
  <c r="B274" i="9" s="1"/>
  <c r="I3" i="9"/>
  <c r="H3" i="9"/>
  <c r="G3" i="9"/>
  <c r="D101" i="8"/>
  <c r="D95" i="8"/>
  <c r="D90" i="8"/>
  <c r="D85" i="8"/>
  <c r="D80" i="8"/>
  <c r="D75" i="8"/>
  <c r="D70" i="8"/>
  <c r="D65" i="8"/>
  <c r="D60" i="8"/>
  <c r="D55" i="8"/>
  <c r="D50" i="8"/>
  <c r="D49" i="8" s="1"/>
  <c r="D43" i="8" s="1"/>
  <c r="I35" i="3" s="1"/>
  <c r="D44" i="8"/>
  <c r="D36" i="8"/>
  <c r="D26" i="8"/>
  <c r="C1501" i="1" s="1"/>
  <c r="H1501" i="1" s="1"/>
  <c r="D24" i="8"/>
  <c r="C1499" i="1" s="1"/>
  <c r="D18" i="8"/>
  <c r="D8" i="8"/>
  <c r="E44" i="7"/>
  <c r="D44" i="7"/>
  <c r="E39" i="7"/>
  <c r="D39" i="7"/>
  <c r="E38" i="7"/>
  <c r="D38" i="7"/>
  <c r="E30" i="7"/>
  <c r="D30" i="7"/>
  <c r="E23" i="7"/>
  <c r="E22" i="7" s="1"/>
  <c r="I30" i="3" s="1"/>
  <c r="D23" i="7"/>
  <c r="D22" i="7" s="1"/>
  <c r="H30" i="3"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408" i="1"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E246" i="5"/>
  <c r="D246" i="5"/>
  <c r="F246" i="5" s="1"/>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80" i="5" s="1"/>
  <c r="F179" i="5"/>
  <c r="F178" i="5"/>
  <c r="E177" i="5"/>
  <c r="H289" i="9" s="1"/>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F79" i="5"/>
  <c r="E79" i="5"/>
  <c r="E78" i="5" s="1"/>
  <c r="D1056" i="1" s="1"/>
  <c r="D79" i="5"/>
  <c r="D78" i="5"/>
  <c r="F78" i="5" s="1"/>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C1013" i="1" s="1"/>
  <c r="F34" i="5"/>
  <c r="F33" i="5"/>
  <c r="F32" i="5"/>
  <c r="F31" i="5"/>
  <c r="F30" i="5"/>
  <c r="F29" i="5"/>
  <c r="E29" i="5"/>
  <c r="D29" i="5"/>
  <c r="F28" i="5"/>
  <c r="F27" i="5"/>
  <c r="F26" i="5"/>
  <c r="F25" i="5"/>
  <c r="F24" i="5"/>
  <c r="F23" i="5"/>
  <c r="F22" i="5"/>
  <c r="F21" i="5"/>
  <c r="F20" i="5"/>
  <c r="E19" i="5"/>
  <c r="D19" i="5"/>
  <c r="F18" i="5"/>
  <c r="F17" i="5"/>
  <c r="F16" i="5"/>
  <c r="F15" i="5"/>
  <c r="F14" i="5"/>
  <c r="E13" i="5"/>
  <c r="D13" i="5"/>
  <c r="C991" i="1"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E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3" i="4" s="1"/>
  <c r="F471" i="4"/>
  <c r="F470" i="4"/>
  <c r="E469" i="4"/>
  <c r="D469" i="4"/>
  <c r="F469" i="4" s="1"/>
  <c r="F468" i="4"/>
  <c r="F467" i="4"/>
  <c r="E466" i="4"/>
  <c r="D466" i="4"/>
  <c r="D459" i="4" s="1"/>
  <c r="F459"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E418" i="4"/>
  <c r="D418" i="4"/>
  <c r="F418" i="4" s="1"/>
  <c r="E417" i="4"/>
  <c r="E644" i="4" s="1"/>
  <c r="D417" i="4"/>
  <c r="E416" i="4"/>
  <c r="D416" i="4"/>
  <c r="D643" i="4" s="1"/>
  <c r="F643"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58" i="1" s="1"/>
  <c r="D369" i="4"/>
  <c r="F369" i="4" s="1"/>
  <c r="F368" i="4"/>
  <c r="F367" i="4"/>
  <c r="F366" i="4"/>
  <c r="F365" i="4"/>
  <c r="E364" i="4"/>
  <c r="D364" i="4"/>
  <c r="F364" i="4" s="1"/>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F304" i="4" s="1"/>
  <c r="F303" i="4"/>
  <c r="F302" i="4"/>
  <c r="F301" i="4"/>
  <c r="F300" i="4"/>
  <c r="E300" i="4"/>
  <c r="E299" i="4" s="1"/>
  <c r="E298"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3" i="4" s="1"/>
  <c r="F267" i="4"/>
  <c r="F266" i="4"/>
  <c r="F265" i="4"/>
  <c r="F264" i="4"/>
  <c r="E264" i="4"/>
  <c r="D264" i="4"/>
  <c r="E263" i="4"/>
  <c r="F262" i="4"/>
  <c r="F261" i="4"/>
  <c r="F260" i="4"/>
  <c r="E259" i="4"/>
  <c r="D259" i="4"/>
  <c r="F259" i="4" s="1"/>
  <c r="F258" i="4"/>
  <c r="F257" i="4"/>
  <c r="F256" i="4"/>
  <c r="F255" i="4"/>
  <c r="F254" i="4"/>
  <c r="E253" i="4"/>
  <c r="E252" i="4" s="1"/>
  <c r="D248" i="1"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D219" i="4"/>
  <c r="F218" i="4"/>
  <c r="F217" i="4"/>
  <c r="F216" i="4"/>
  <c r="E216" i="4"/>
  <c r="D216" i="4"/>
  <c r="F215" i="4"/>
  <c r="E215" i="4"/>
  <c r="D215" i="4"/>
  <c r="F214" i="4"/>
  <c r="F213" i="4"/>
  <c r="F212" i="4"/>
  <c r="F211" i="4"/>
  <c r="E210" i="4"/>
  <c r="D206" i="1" s="1"/>
  <c r="D210" i="4"/>
  <c r="F210" i="4" s="1"/>
  <c r="F209" i="4"/>
  <c r="F208" i="4"/>
  <c r="F207" i="4"/>
  <c r="F206" i="4"/>
  <c r="F205" i="4"/>
  <c r="F204" i="4"/>
  <c r="F203" i="4"/>
  <c r="F202" i="4"/>
  <c r="E202" i="4"/>
  <c r="D202" i="4"/>
  <c r="F201" i="4"/>
  <c r="F200" i="4"/>
  <c r="F199" i="4"/>
  <c r="F198" i="4"/>
  <c r="F197" i="4"/>
  <c r="E197" i="4"/>
  <c r="D197" i="4"/>
  <c r="D196" i="4"/>
  <c r="F196" i="4" s="1"/>
  <c r="F195" i="4"/>
  <c r="F194" i="4"/>
  <c r="F193" i="4"/>
  <c r="F192" i="4"/>
  <c r="F191" i="4"/>
  <c r="F190" i="4"/>
  <c r="F189" i="4"/>
  <c r="F188" i="4"/>
  <c r="E188" i="4"/>
  <c r="D184" i="1" s="1"/>
  <c r="D188" i="4"/>
  <c r="F187" i="4"/>
  <c r="F186" i="4"/>
  <c r="F185" i="4"/>
  <c r="F184" i="4"/>
  <c r="F183" i="4"/>
  <c r="F182" i="4"/>
  <c r="F181" i="4"/>
  <c r="F180" i="4"/>
  <c r="F179" i="4"/>
  <c r="F178" i="4"/>
  <c r="E177" i="4"/>
  <c r="D173" i="1" s="1"/>
  <c r="D177" i="4"/>
  <c r="F177" i="4" s="1"/>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E139" i="4" s="1"/>
  <c r="D140" i="4"/>
  <c r="F140" i="4" s="1"/>
  <c r="F138" i="4"/>
  <c r="F137" i="4"/>
  <c r="F136" i="4"/>
  <c r="F135" i="4"/>
  <c r="E134" i="4"/>
  <c r="D134" i="4"/>
  <c r="D133" i="4" s="1"/>
  <c r="E133" i="4"/>
  <c r="D129" i="1" s="1"/>
  <c r="F132" i="4"/>
  <c r="F131" i="4"/>
  <c r="F130" i="4"/>
  <c r="F129" i="4"/>
  <c r="E128" i="4"/>
  <c r="D124" i="1" s="1"/>
  <c r="D128" i="4"/>
  <c r="F128" i="4" s="1"/>
  <c r="F127" i="4"/>
  <c r="F126" i="4"/>
  <c r="F125" i="4"/>
  <c r="E125" i="4"/>
  <c r="D125"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5" i="4"/>
  <c r="E50" i="4" s="1"/>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H1577" i="1"/>
  <c r="G1577" i="1"/>
  <c r="C1577" i="1"/>
  <c r="H1576" i="1"/>
  <c r="C1576" i="1"/>
  <c r="G1576" i="1" s="1"/>
  <c r="C1575" i="1"/>
  <c r="H1575" i="1" s="1"/>
  <c r="C1574" i="1"/>
  <c r="G1574" i="1" s="1"/>
  <c r="H1573" i="1"/>
  <c r="G1573" i="1"/>
  <c r="C1573" i="1"/>
  <c r="C1572" i="1"/>
  <c r="H1572" i="1" s="1"/>
  <c r="C1571" i="1"/>
  <c r="H1571" i="1" s="1"/>
  <c r="C1570" i="1"/>
  <c r="G1570" i="1" s="1"/>
  <c r="H1569" i="1"/>
  <c r="G1569" i="1"/>
  <c r="C1569" i="1"/>
  <c r="H1568" i="1"/>
  <c r="C1568" i="1"/>
  <c r="G1568" i="1" s="1"/>
  <c r="C1567" i="1"/>
  <c r="H1567" i="1" s="1"/>
  <c r="C1566" i="1"/>
  <c r="G1566" i="1" s="1"/>
  <c r="H1565" i="1"/>
  <c r="G1565" i="1"/>
  <c r="C1565" i="1"/>
  <c r="C1564" i="1"/>
  <c r="H1564" i="1" s="1"/>
  <c r="C1563" i="1"/>
  <c r="H1563" i="1" s="1"/>
  <c r="C1562" i="1"/>
  <c r="G1562" i="1" s="1"/>
  <c r="H1561" i="1"/>
  <c r="G1561" i="1"/>
  <c r="C1561" i="1"/>
  <c r="H1560" i="1"/>
  <c r="C1560" i="1"/>
  <c r="G1560" i="1" s="1"/>
  <c r="C1559" i="1"/>
  <c r="H1559" i="1" s="1"/>
  <c r="C1558" i="1"/>
  <c r="G1558" i="1" s="1"/>
  <c r="H1557" i="1"/>
  <c r="G1557" i="1"/>
  <c r="C1557" i="1"/>
  <c r="C1556" i="1"/>
  <c r="H1556" i="1" s="1"/>
  <c r="C1555" i="1"/>
  <c r="H1555" i="1" s="1"/>
  <c r="G1554" i="1"/>
  <c r="C1554" i="1"/>
  <c r="H1554" i="1" s="1"/>
  <c r="C1553" i="1"/>
  <c r="H1553" i="1" s="1"/>
  <c r="H1552" i="1"/>
  <c r="G1552" i="1"/>
  <c r="C1552" i="1"/>
  <c r="H1551" i="1"/>
  <c r="C1551" i="1"/>
  <c r="G1551" i="1" s="1"/>
  <c r="G1550" i="1"/>
  <c r="C1550" i="1"/>
  <c r="H1550" i="1" s="1"/>
  <c r="C1549" i="1"/>
  <c r="H1549" i="1" s="1"/>
  <c r="H1548" i="1"/>
  <c r="G1548" i="1"/>
  <c r="C1548" i="1"/>
  <c r="H1547" i="1"/>
  <c r="C1547" i="1"/>
  <c r="G1547" i="1" s="1"/>
  <c r="G1546" i="1"/>
  <c r="C1546" i="1"/>
  <c r="H1546" i="1" s="1"/>
  <c r="C1545" i="1"/>
  <c r="H1545" i="1" s="1"/>
  <c r="H1544" i="1"/>
  <c r="G1544" i="1"/>
  <c r="C1544" i="1"/>
  <c r="H1543" i="1"/>
  <c r="C1543" i="1"/>
  <c r="G1543" i="1" s="1"/>
  <c r="G1542" i="1"/>
  <c r="C1542" i="1"/>
  <c r="H1542" i="1" s="1"/>
  <c r="C1541" i="1"/>
  <c r="H1541" i="1" s="1"/>
  <c r="H1540" i="1"/>
  <c r="G1540" i="1"/>
  <c r="C1540" i="1"/>
  <c r="H1539" i="1"/>
  <c r="C1539" i="1"/>
  <c r="G1539" i="1" s="1"/>
  <c r="G1538" i="1"/>
  <c r="C1538" i="1"/>
  <c r="H1538" i="1" s="1"/>
  <c r="C1537" i="1"/>
  <c r="H1537" i="1" s="1"/>
  <c r="H1536" i="1"/>
  <c r="G1536" i="1"/>
  <c r="C1536" i="1"/>
  <c r="H1535" i="1"/>
  <c r="C1535" i="1"/>
  <c r="G1535" i="1" s="1"/>
  <c r="G1534" i="1"/>
  <c r="C1534" i="1"/>
  <c r="H1534" i="1" s="1"/>
  <c r="C1533" i="1"/>
  <c r="H1533" i="1" s="1"/>
  <c r="H1532" i="1"/>
  <c r="G1532" i="1"/>
  <c r="C1532" i="1"/>
  <c r="H1531" i="1"/>
  <c r="C1531" i="1"/>
  <c r="G1531" i="1" s="1"/>
  <c r="G1530" i="1"/>
  <c r="C1530" i="1"/>
  <c r="H1530" i="1" s="1"/>
  <c r="C1529" i="1"/>
  <c r="H1529" i="1" s="1"/>
  <c r="H1528" i="1"/>
  <c r="G1528" i="1"/>
  <c r="C1528" i="1"/>
  <c r="H1527" i="1"/>
  <c r="C1527" i="1"/>
  <c r="G1527" i="1" s="1"/>
  <c r="G1526" i="1"/>
  <c r="C1526" i="1"/>
  <c r="H1526" i="1" s="1"/>
  <c r="C1525" i="1"/>
  <c r="H1525" i="1" s="1"/>
  <c r="H1524" i="1"/>
  <c r="G1524" i="1"/>
  <c r="C1524" i="1"/>
  <c r="H1523" i="1"/>
  <c r="C1523" i="1"/>
  <c r="G1523" i="1" s="1"/>
  <c r="G1522" i="1"/>
  <c r="C1522" i="1"/>
  <c r="H1522" i="1" s="1"/>
  <c r="C1521" i="1"/>
  <c r="H1521" i="1" s="1"/>
  <c r="H1520" i="1"/>
  <c r="G1520" i="1"/>
  <c r="C1520" i="1"/>
  <c r="H1519" i="1"/>
  <c r="C1519" i="1"/>
  <c r="G1519" i="1" s="1"/>
  <c r="G1518" i="1"/>
  <c r="C1518" i="1"/>
  <c r="H1518" i="1" s="1"/>
  <c r="H1516" i="1"/>
  <c r="G1516" i="1"/>
  <c r="C1516" i="1"/>
  <c r="H1515" i="1"/>
  <c r="C1515" i="1"/>
  <c r="G1515" i="1" s="1"/>
  <c r="G1514" i="1"/>
  <c r="C1514" i="1"/>
  <c r="H1514" i="1" s="1"/>
  <c r="C1513" i="1"/>
  <c r="H1513" i="1" s="1"/>
  <c r="H1512" i="1"/>
  <c r="G1512" i="1"/>
  <c r="C1512" i="1"/>
  <c r="H1511" i="1"/>
  <c r="C1511" i="1"/>
  <c r="G1511" i="1" s="1"/>
  <c r="C1510" i="1"/>
  <c r="H1510" i="1" s="1"/>
  <c r="C1509" i="1"/>
  <c r="H1509" i="1" s="1"/>
  <c r="H1508" i="1"/>
  <c r="G1508" i="1"/>
  <c r="C1508" i="1"/>
  <c r="H1507" i="1"/>
  <c r="C1507" i="1"/>
  <c r="G1507" i="1" s="1"/>
  <c r="G1506" i="1"/>
  <c r="C1506" i="1"/>
  <c r="H1506" i="1" s="1"/>
  <c r="C1505" i="1"/>
  <c r="H1505" i="1" s="1"/>
  <c r="C1504" i="1"/>
  <c r="H1504" i="1" s="1"/>
  <c r="H1503" i="1"/>
  <c r="C1503" i="1"/>
  <c r="G1503" i="1" s="1"/>
  <c r="C1502" i="1"/>
  <c r="H1502" i="1" s="1"/>
  <c r="H1500" i="1"/>
  <c r="G1500" i="1"/>
  <c r="C1500" i="1"/>
  <c r="G1498" i="1"/>
  <c r="C1498" i="1"/>
  <c r="H1498" i="1" s="1"/>
  <c r="C1497" i="1"/>
  <c r="H1497" i="1" s="1"/>
  <c r="H1496" i="1"/>
  <c r="G1496" i="1"/>
  <c r="C1496" i="1"/>
  <c r="H1495" i="1"/>
  <c r="C1495" i="1"/>
  <c r="G1495" i="1" s="1"/>
  <c r="G1494" i="1"/>
  <c r="C1494" i="1"/>
  <c r="H1494" i="1" s="1"/>
  <c r="C1493" i="1"/>
  <c r="H1493" i="1" s="1"/>
  <c r="C1492" i="1"/>
  <c r="H1492" i="1" s="1"/>
  <c r="H1491" i="1"/>
  <c r="C1491" i="1"/>
  <c r="G1491" i="1" s="1"/>
  <c r="G1490" i="1"/>
  <c r="C1490" i="1"/>
  <c r="H1490" i="1" s="1"/>
  <c r="C1489" i="1"/>
  <c r="H1489" i="1" s="1"/>
  <c r="H1488" i="1"/>
  <c r="G1488" i="1"/>
  <c r="C1488" i="1"/>
  <c r="H1487" i="1"/>
  <c r="C1487" i="1"/>
  <c r="G1487" i="1" s="1"/>
  <c r="C1486" i="1"/>
  <c r="H1486" i="1" s="1"/>
  <c r="C1485" i="1"/>
  <c r="H1485" i="1" s="1"/>
  <c r="C1484" i="1"/>
  <c r="H1484" i="1" s="1"/>
  <c r="C1483" i="1"/>
  <c r="G1483" i="1" s="1"/>
  <c r="G1482" i="1"/>
  <c r="C1482" i="1"/>
  <c r="H1482" i="1" s="1"/>
  <c r="H1480" i="1"/>
  <c r="G1480" i="1"/>
  <c r="C1480" i="1"/>
  <c r="D1479" i="1"/>
  <c r="H1479" i="1" s="1"/>
  <c r="C1479" i="1"/>
  <c r="G1479" i="1" s="1"/>
  <c r="H1478" i="1"/>
  <c r="D1478" i="1"/>
  <c r="G1478" i="1" s="1"/>
  <c r="I1478" i="1" s="1"/>
  <c r="C1478" i="1"/>
  <c r="D1477" i="1"/>
  <c r="H1477" i="1" s="1"/>
  <c r="C1477" i="1"/>
  <c r="G1477" i="1" s="1"/>
  <c r="H1476" i="1"/>
  <c r="D1476" i="1"/>
  <c r="G1476" i="1" s="1"/>
  <c r="I1476" i="1" s="1"/>
  <c r="C1476" i="1"/>
  <c r="H1475" i="1"/>
  <c r="D1475" i="1"/>
  <c r="G1475" i="1" s="1"/>
  <c r="C1475" i="1"/>
  <c r="D1474" i="1"/>
  <c r="H1474" i="1" s="1"/>
  <c r="C1474" i="1"/>
  <c r="G1474" i="1" s="1"/>
  <c r="H1473" i="1"/>
  <c r="D1473" i="1"/>
  <c r="G1473" i="1" s="1"/>
  <c r="I1473" i="1" s="1"/>
  <c r="C1473" i="1"/>
  <c r="D1472" i="1"/>
  <c r="H1472" i="1" s="1"/>
  <c r="C1472" i="1"/>
  <c r="G1472" i="1" s="1"/>
  <c r="I1472" i="1" s="1"/>
  <c r="H1471" i="1"/>
  <c r="D1471" i="1"/>
  <c r="G1471" i="1" s="1"/>
  <c r="I1471" i="1" s="1"/>
  <c r="C1471" i="1"/>
  <c r="H1470" i="1"/>
  <c r="D1470" i="1"/>
  <c r="G1470" i="1" s="1"/>
  <c r="C1470" i="1"/>
  <c r="H1469" i="1"/>
  <c r="D1469" i="1"/>
  <c r="G1469" i="1" s="1"/>
  <c r="C1469" i="1"/>
  <c r="D1468" i="1"/>
  <c r="H1468" i="1" s="1"/>
  <c r="C1468" i="1"/>
  <c r="G1468" i="1" s="1"/>
  <c r="H1467" i="1"/>
  <c r="D1467" i="1"/>
  <c r="G1467" i="1" s="1"/>
  <c r="I1467" i="1" s="1"/>
  <c r="C1467" i="1"/>
  <c r="D1466" i="1"/>
  <c r="H1466" i="1" s="1"/>
  <c r="C1466" i="1"/>
  <c r="G1466" i="1" s="1"/>
  <c r="I1466" i="1" s="1"/>
  <c r="H1465" i="1"/>
  <c r="D1465" i="1"/>
  <c r="G1465" i="1" s="1"/>
  <c r="I1465" i="1" s="1"/>
  <c r="C1465" i="1"/>
  <c r="D1464" i="1"/>
  <c r="H1464" i="1" s="1"/>
  <c r="C1464" i="1"/>
  <c r="G1464" i="1" s="1"/>
  <c r="I1464" i="1" s="1"/>
  <c r="H1463" i="1"/>
  <c r="D1463" i="1"/>
  <c r="G1463" i="1" s="1"/>
  <c r="I1463" i="1" s="1"/>
  <c r="C1463" i="1"/>
  <c r="D1462" i="1"/>
  <c r="H1462" i="1" s="1"/>
  <c r="C1462" i="1"/>
  <c r="G1462" i="1" s="1"/>
  <c r="D1461" i="1"/>
  <c r="H1461" i="1" s="1"/>
  <c r="C1461" i="1"/>
  <c r="G1461" i="1" s="1"/>
  <c r="H1460" i="1"/>
  <c r="D1460" i="1"/>
  <c r="G1460" i="1" s="1"/>
  <c r="I1460" i="1" s="1"/>
  <c r="C1460" i="1"/>
  <c r="D1459" i="1"/>
  <c r="H1459" i="1" s="1"/>
  <c r="C1459" i="1"/>
  <c r="H1458" i="1"/>
  <c r="D1458" i="1"/>
  <c r="G1458" i="1" s="1"/>
  <c r="I1458" i="1" s="1"/>
  <c r="C1458" i="1"/>
  <c r="D1457" i="1"/>
  <c r="H1457" i="1" s="1"/>
  <c r="C1457" i="1"/>
  <c r="G1457" i="1" s="1"/>
  <c r="H1456" i="1"/>
  <c r="D1456" i="1"/>
  <c r="G1456" i="1" s="1"/>
  <c r="I1456" i="1" s="1"/>
  <c r="C1456" i="1"/>
  <c r="D1455" i="1"/>
  <c r="H1455" i="1" s="1"/>
  <c r="C1455" i="1"/>
  <c r="G1455" i="1" s="1"/>
  <c r="D1454" i="1"/>
  <c r="H1454" i="1" s="1"/>
  <c r="C1454" i="1"/>
  <c r="C1453" i="1"/>
  <c r="H1452" i="1"/>
  <c r="D1452" i="1"/>
  <c r="G1452" i="1" s="1"/>
  <c r="I1452" i="1" s="1"/>
  <c r="C1452" i="1"/>
  <c r="D1451" i="1"/>
  <c r="H1451" i="1" s="1"/>
  <c r="C1451" i="1"/>
  <c r="G1451" i="1" s="1"/>
  <c r="I1451" i="1" s="1"/>
  <c r="H1450" i="1"/>
  <c r="D1450" i="1"/>
  <c r="G1450" i="1" s="1"/>
  <c r="I1450" i="1" s="1"/>
  <c r="C1450" i="1"/>
  <c r="D1449" i="1"/>
  <c r="H1449" i="1" s="1"/>
  <c r="C1449" i="1"/>
  <c r="G1449" i="1" s="1"/>
  <c r="I1449" i="1" s="1"/>
  <c r="H1448" i="1"/>
  <c r="D1448" i="1"/>
  <c r="G1448" i="1" s="1"/>
  <c r="I1448" i="1" s="1"/>
  <c r="C1448" i="1"/>
  <c r="D1447" i="1"/>
  <c r="H1447" i="1" s="1"/>
  <c r="C1447" i="1"/>
  <c r="G1447" i="1" s="1"/>
  <c r="H1446" i="1"/>
  <c r="D1446" i="1"/>
  <c r="G1446" i="1" s="1"/>
  <c r="I1446" i="1" s="1"/>
  <c r="C1446" i="1"/>
  <c r="D1445" i="1"/>
  <c r="C1445" i="1"/>
  <c r="H1445" i="1" s="1"/>
  <c r="G1444" i="1"/>
  <c r="D1444" i="1"/>
  <c r="C1444" i="1"/>
  <c r="J1444" i="1" s="1"/>
  <c r="D1443" i="1"/>
  <c r="C1443" i="1"/>
  <c r="H1443" i="1" s="1"/>
  <c r="G1442" i="1"/>
  <c r="D1442" i="1"/>
  <c r="C1442" i="1"/>
  <c r="J1442" i="1" s="1"/>
  <c r="D1441" i="1"/>
  <c r="C1441" i="1"/>
  <c r="H1441" i="1" s="1"/>
  <c r="G1440" i="1"/>
  <c r="D1440" i="1"/>
  <c r="C1440" i="1"/>
  <c r="J1440" i="1" s="1"/>
  <c r="D1439" i="1"/>
  <c r="C1439" i="1"/>
  <c r="H1439" i="1" s="1"/>
  <c r="D1438" i="1"/>
  <c r="C1438" i="1"/>
  <c r="H1438" i="1" s="1"/>
  <c r="D1437" i="1"/>
  <c r="C1437" i="1"/>
  <c r="H1437"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D1421" i="1"/>
  <c r="C1421" i="1"/>
  <c r="H1421" i="1" s="1"/>
  <c r="D1420" i="1"/>
  <c r="C1420" i="1"/>
  <c r="H1420" i="1" s="1"/>
  <c r="D1419" i="1"/>
  <c r="C1419" i="1"/>
  <c r="H1419" i="1" s="1"/>
  <c r="D1418" i="1"/>
  <c r="C1418" i="1"/>
  <c r="H1418" i="1" s="1"/>
  <c r="D1417" i="1"/>
  <c r="C1417" i="1"/>
  <c r="H1417" i="1" s="1"/>
  <c r="D1416" i="1"/>
  <c r="C1416" i="1"/>
  <c r="D1415" i="1"/>
  <c r="C1415" i="1"/>
  <c r="D1414" i="1"/>
  <c r="C1414" i="1"/>
  <c r="D1413" i="1"/>
  <c r="C1413" i="1"/>
  <c r="D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G1341" i="1"/>
  <c r="D1341" i="1"/>
  <c r="C1341" i="1"/>
  <c r="H1341" i="1" s="1"/>
  <c r="G1340" i="1"/>
  <c r="D1340" i="1"/>
  <c r="C1340" i="1"/>
  <c r="H1340" i="1" s="1"/>
  <c r="D1339" i="1"/>
  <c r="C1339" i="1"/>
  <c r="H1339" i="1" s="1"/>
  <c r="D1338" i="1"/>
  <c r="C1338" i="1"/>
  <c r="H1338" i="1" s="1"/>
  <c r="G1337" i="1"/>
  <c r="D1337" i="1"/>
  <c r="C1337" i="1"/>
  <c r="H1337" i="1" s="1"/>
  <c r="G1336" i="1"/>
  <c r="D1336" i="1"/>
  <c r="C1336" i="1"/>
  <c r="H1336" i="1" s="1"/>
  <c r="D1335" i="1"/>
  <c r="C1335" i="1"/>
  <c r="H1335" i="1" s="1"/>
  <c r="D1334" i="1"/>
  <c r="C1334" i="1"/>
  <c r="H1334" i="1" s="1"/>
  <c r="G1333" i="1"/>
  <c r="D1333" i="1"/>
  <c r="C1333" i="1"/>
  <c r="H1333" i="1" s="1"/>
  <c r="G1332" i="1"/>
  <c r="D1332" i="1"/>
  <c r="C1332" i="1"/>
  <c r="H1332" i="1" s="1"/>
  <c r="D1331" i="1"/>
  <c r="C1331" i="1"/>
  <c r="H1331" i="1" s="1"/>
  <c r="D1330" i="1"/>
  <c r="C1330" i="1"/>
  <c r="H1330" i="1" s="1"/>
  <c r="G1329" i="1"/>
  <c r="D1329" i="1"/>
  <c r="C1329" i="1"/>
  <c r="H1329" i="1" s="1"/>
  <c r="G1328" i="1"/>
  <c r="D1328" i="1"/>
  <c r="C1328" i="1"/>
  <c r="H1328" i="1" s="1"/>
  <c r="D1327" i="1"/>
  <c r="C1327" i="1"/>
  <c r="H1327" i="1" s="1"/>
  <c r="D1326" i="1"/>
  <c r="C1326" i="1"/>
  <c r="H1326" i="1" s="1"/>
  <c r="G1325" i="1"/>
  <c r="D1325" i="1"/>
  <c r="C1325" i="1"/>
  <c r="H1325" i="1" s="1"/>
  <c r="G1324" i="1"/>
  <c r="D1324" i="1"/>
  <c r="C1324" i="1"/>
  <c r="H1324" i="1" s="1"/>
  <c r="D1323" i="1"/>
  <c r="C1323" i="1"/>
  <c r="H1323" i="1" s="1"/>
  <c r="D1322" i="1"/>
  <c r="C1322" i="1"/>
  <c r="H1322" i="1" s="1"/>
  <c r="G1321" i="1"/>
  <c r="D1321" i="1"/>
  <c r="C1321" i="1"/>
  <c r="H1321" i="1" s="1"/>
  <c r="G1320" i="1"/>
  <c r="D1320" i="1"/>
  <c r="C1320" i="1"/>
  <c r="H1320" i="1" s="1"/>
  <c r="D1319" i="1"/>
  <c r="C1319" i="1"/>
  <c r="H1319" i="1" s="1"/>
  <c r="D1318" i="1"/>
  <c r="C1318" i="1"/>
  <c r="H1318" i="1" s="1"/>
  <c r="G1317" i="1"/>
  <c r="D1317" i="1"/>
  <c r="C1317" i="1"/>
  <c r="H1317" i="1" s="1"/>
  <c r="G1316" i="1"/>
  <c r="D1316" i="1"/>
  <c r="C1316" i="1"/>
  <c r="H1316" i="1" s="1"/>
  <c r="D1315" i="1"/>
  <c r="C1315" i="1"/>
  <c r="H1315" i="1" s="1"/>
  <c r="D1314" i="1"/>
  <c r="C1314" i="1"/>
  <c r="H1314" i="1" s="1"/>
  <c r="G1313" i="1"/>
  <c r="D1313" i="1"/>
  <c r="C1313" i="1"/>
  <c r="H1313" i="1" s="1"/>
  <c r="G1312" i="1"/>
  <c r="D1312" i="1"/>
  <c r="C1312" i="1"/>
  <c r="H1312" i="1" s="1"/>
  <c r="D1311" i="1"/>
  <c r="C1311" i="1"/>
  <c r="H1311" i="1" s="1"/>
  <c r="D1310" i="1"/>
  <c r="C1310" i="1"/>
  <c r="H1310" i="1" s="1"/>
  <c r="G1309" i="1"/>
  <c r="D1309" i="1"/>
  <c r="C1309" i="1"/>
  <c r="H1309" i="1" s="1"/>
  <c r="G1308" i="1"/>
  <c r="D1308" i="1"/>
  <c r="C1308" i="1"/>
  <c r="H1308" i="1" s="1"/>
  <c r="D1307" i="1"/>
  <c r="C1307" i="1"/>
  <c r="H1307" i="1" s="1"/>
  <c r="D1306" i="1"/>
  <c r="C1306" i="1"/>
  <c r="H1306" i="1" s="1"/>
  <c r="G1305" i="1"/>
  <c r="D1305" i="1"/>
  <c r="C1305" i="1"/>
  <c r="H1305" i="1" s="1"/>
  <c r="G1304" i="1"/>
  <c r="D1304" i="1"/>
  <c r="C1304" i="1"/>
  <c r="H1304" i="1" s="1"/>
  <c r="D1303" i="1"/>
  <c r="C1303" i="1"/>
  <c r="H1303" i="1" s="1"/>
  <c r="D1302" i="1"/>
  <c r="C1302" i="1"/>
  <c r="H1302" i="1" s="1"/>
  <c r="G1301" i="1"/>
  <c r="D1301" i="1"/>
  <c r="C1301" i="1"/>
  <c r="H1301" i="1" s="1"/>
  <c r="G1300" i="1"/>
  <c r="D1300" i="1"/>
  <c r="C1300" i="1"/>
  <c r="H1300" i="1" s="1"/>
  <c r="D1299" i="1"/>
  <c r="D1298" i="1"/>
  <c r="C1298" i="1"/>
  <c r="H1298" i="1" s="1"/>
  <c r="G1297" i="1"/>
  <c r="D1297" i="1"/>
  <c r="C1297" i="1"/>
  <c r="H1297" i="1" s="1"/>
  <c r="G1296" i="1"/>
  <c r="D1296" i="1"/>
  <c r="C1296" i="1"/>
  <c r="H1296" i="1" s="1"/>
  <c r="D1295" i="1"/>
  <c r="C1295" i="1"/>
  <c r="H1295" i="1" s="1"/>
  <c r="D1294" i="1"/>
  <c r="C1294" i="1"/>
  <c r="H1294" i="1" s="1"/>
  <c r="G1293" i="1"/>
  <c r="D1293" i="1"/>
  <c r="C1293" i="1"/>
  <c r="H1293" i="1" s="1"/>
  <c r="G1292" i="1"/>
  <c r="D1292" i="1"/>
  <c r="C1292" i="1"/>
  <c r="H1292" i="1" s="1"/>
  <c r="D1291" i="1"/>
  <c r="C1291" i="1"/>
  <c r="H1291" i="1" s="1"/>
  <c r="D1290" i="1"/>
  <c r="C1290" i="1"/>
  <c r="H1290" i="1" s="1"/>
  <c r="G1289" i="1"/>
  <c r="D1289" i="1"/>
  <c r="C1289" i="1"/>
  <c r="H1289" i="1" s="1"/>
  <c r="G1288" i="1"/>
  <c r="D1288" i="1"/>
  <c r="C1288" i="1"/>
  <c r="H1288" i="1" s="1"/>
  <c r="D1287" i="1"/>
  <c r="C1287" i="1"/>
  <c r="H1287" i="1" s="1"/>
  <c r="D1286" i="1"/>
  <c r="C1286" i="1"/>
  <c r="H1286" i="1" s="1"/>
  <c r="G1285" i="1"/>
  <c r="D1285" i="1"/>
  <c r="C1285" i="1"/>
  <c r="H1285" i="1" s="1"/>
  <c r="G1284" i="1"/>
  <c r="D1284" i="1"/>
  <c r="C1284" i="1"/>
  <c r="H1284" i="1" s="1"/>
  <c r="D1283" i="1"/>
  <c r="C1283" i="1"/>
  <c r="H1283" i="1" s="1"/>
  <c r="D1282" i="1"/>
  <c r="C1282" i="1"/>
  <c r="H1282" i="1" s="1"/>
  <c r="G1281" i="1"/>
  <c r="D1281" i="1"/>
  <c r="C1281" i="1"/>
  <c r="H1281" i="1" s="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G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C1244" i="1"/>
  <c r="H1244" i="1" s="1"/>
  <c r="H1243" i="1"/>
  <c r="G1243" i="1"/>
  <c r="D1243" i="1"/>
  <c r="C1243" i="1"/>
  <c r="H1242" i="1"/>
  <c r="G1242" i="1"/>
  <c r="D1242" i="1"/>
  <c r="C1242" i="1"/>
  <c r="H1241" i="1"/>
  <c r="G1241" i="1"/>
  <c r="D1241" i="1"/>
  <c r="C1241" i="1"/>
  <c r="H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D1232" i="1"/>
  <c r="G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D1225" i="1"/>
  <c r="C1225" i="1"/>
  <c r="G1225" i="1" s="1"/>
  <c r="D1224" i="1"/>
  <c r="C1224" i="1"/>
  <c r="G1224" i="1" s="1"/>
  <c r="D1223" i="1"/>
  <c r="C1223" i="1"/>
  <c r="G1223" i="1" s="1"/>
  <c r="H1221" i="1"/>
  <c r="G1221" i="1"/>
  <c r="D1221" i="1"/>
  <c r="C1221" i="1"/>
  <c r="H1220" i="1"/>
  <c r="G1220" i="1"/>
  <c r="D1220" i="1"/>
  <c r="C1220" i="1"/>
  <c r="H1219" i="1"/>
  <c r="G1219" i="1"/>
  <c r="D1219" i="1"/>
  <c r="C1219" i="1"/>
  <c r="D1218" i="1"/>
  <c r="C1218" i="1"/>
  <c r="H1218" i="1" s="1"/>
  <c r="D1217" i="1"/>
  <c r="C1217" i="1"/>
  <c r="H1217" i="1" s="1"/>
  <c r="D1216" i="1"/>
  <c r="C1216" i="1"/>
  <c r="H1216" i="1" s="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D1165" i="1"/>
  <c r="C1165" i="1"/>
  <c r="H1165" i="1" s="1"/>
  <c r="H1164" i="1"/>
  <c r="G1164" i="1"/>
  <c r="D1164" i="1"/>
  <c r="C1164" i="1"/>
  <c r="H1163" i="1"/>
  <c r="G1163" i="1"/>
  <c r="D1163" i="1"/>
  <c r="C1163" i="1"/>
  <c r="H1162" i="1"/>
  <c r="G1162" i="1"/>
  <c r="D1162" i="1"/>
  <c r="C1162" i="1"/>
  <c r="H1161" i="1"/>
  <c r="G1161" i="1"/>
  <c r="D1161" i="1"/>
  <c r="C1161" i="1"/>
  <c r="D1160" i="1"/>
  <c r="G1160" i="1" s="1"/>
  <c r="C1160" i="1"/>
  <c r="H1159" i="1"/>
  <c r="G1159" i="1"/>
  <c r="D1159" i="1"/>
  <c r="C1159" i="1"/>
  <c r="H1158" i="1"/>
  <c r="G1158" i="1"/>
  <c r="D1158" i="1"/>
  <c r="C1158" i="1"/>
  <c r="D1157" i="1"/>
  <c r="C1157" i="1"/>
  <c r="H1157" i="1" s="1"/>
  <c r="G1156" i="1"/>
  <c r="D1156" i="1"/>
  <c r="C1156" i="1"/>
  <c r="D1155" i="1"/>
  <c r="H1155" i="1" s="1"/>
  <c r="C1155" i="1"/>
  <c r="D1154" i="1"/>
  <c r="C1154" i="1"/>
  <c r="D1151" i="1"/>
  <c r="C1151" i="1"/>
  <c r="H1151" i="1" s="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G1137" i="1"/>
  <c r="D1137" i="1"/>
  <c r="C1137" i="1"/>
  <c r="H1137" i="1" s="1"/>
  <c r="H1136" i="1"/>
  <c r="G1136" i="1"/>
  <c r="D1136" i="1"/>
  <c r="C1136" i="1"/>
  <c r="H1135" i="1"/>
  <c r="G1135" i="1"/>
  <c r="D1135" i="1"/>
  <c r="C1135" i="1"/>
  <c r="H1134" i="1"/>
  <c r="G1134" i="1"/>
  <c r="D1134" i="1"/>
  <c r="C1134" i="1"/>
  <c r="H1133" i="1"/>
  <c r="D1133" i="1"/>
  <c r="C1133" i="1"/>
  <c r="G1133" i="1" s="1"/>
  <c r="H1132" i="1"/>
  <c r="G1132" i="1"/>
  <c r="D1132" i="1"/>
  <c r="C1132" i="1"/>
  <c r="H1131" i="1"/>
  <c r="G1131" i="1"/>
  <c r="D1131" i="1"/>
  <c r="C1131" i="1"/>
  <c r="H1130" i="1"/>
  <c r="G1130" i="1"/>
  <c r="D1130" i="1"/>
  <c r="C1130" i="1"/>
  <c r="H1129" i="1"/>
  <c r="G1129" i="1"/>
  <c r="D1129" i="1"/>
  <c r="C1129" i="1"/>
  <c r="H1128" i="1"/>
  <c r="G1128" i="1"/>
  <c r="D1128" i="1"/>
  <c r="C1128" i="1"/>
  <c r="H1127" i="1"/>
  <c r="D1127" i="1"/>
  <c r="C1127" i="1"/>
  <c r="G1127" i="1" s="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D1050" i="1"/>
  <c r="C1050" i="1"/>
  <c r="H1050" i="1" s="1"/>
  <c r="H1049" i="1"/>
  <c r="G1049" i="1"/>
  <c r="D1049" i="1"/>
  <c r="C1049" i="1"/>
  <c r="D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H1033" i="1" s="1"/>
  <c r="H1032" i="1"/>
  <c r="D1032" i="1"/>
  <c r="C1032" i="1"/>
  <c r="H1031" i="1"/>
  <c r="G1031" i="1"/>
  <c r="D1031" i="1"/>
  <c r="C1031" i="1"/>
  <c r="D1030" i="1"/>
  <c r="C1030" i="1"/>
  <c r="G1030" i="1" s="1"/>
  <c r="H1029" i="1"/>
  <c r="G1029" i="1"/>
  <c r="D1029" i="1"/>
  <c r="C1029" i="1"/>
  <c r="D1028" i="1"/>
  <c r="C1028" i="1"/>
  <c r="H1028" i="1" s="1"/>
  <c r="H1027" i="1"/>
  <c r="G1027" i="1"/>
  <c r="D1027" i="1"/>
  <c r="C1027" i="1"/>
  <c r="H1026" i="1"/>
  <c r="G1026" i="1"/>
  <c r="D1026" i="1"/>
  <c r="C1026" i="1"/>
  <c r="D1025" i="1"/>
  <c r="C1025" i="1"/>
  <c r="H1024" i="1"/>
  <c r="G1024" i="1"/>
  <c r="D1024" i="1"/>
  <c r="C1024" i="1"/>
  <c r="D1023" i="1"/>
  <c r="C1023" i="1"/>
  <c r="H1023" i="1" s="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C1014" i="1"/>
  <c r="D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6" i="1" s="1"/>
  <c r="H1005" i="1"/>
  <c r="G1005" i="1"/>
  <c r="D1005" i="1"/>
  <c r="C1005" i="1"/>
  <c r="D1004" i="1"/>
  <c r="C1004" i="1"/>
  <c r="G1004" i="1" s="1"/>
  <c r="D1003" i="1"/>
  <c r="C1003" i="1"/>
  <c r="H1003" i="1" s="1"/>
  <c r="D1002" i="1"/>
  <c r="C1002" i="1"/>
  <c r="H1002" i="1" s="1"/>
  <c r="H1001" i="1"/>
  <c r="G1001" i="1"/>
  <c r="D1001" i="1"/>
  <c r="C1001" i="1"/>
  <c r="D1000" i="1"/>
  <c r="H1000" i="1" s="1"/>
  <c r="C1000" i="1"/>
  <c r="D999" i="1"/>
  <c r="C999" i="1"/>
  <c r="G999" i="1" s="1"/>
  <c r="D998" i="1"/>
  <c r="C998" i="1"/>
  <c r="H998" i="1" s="1"/>
  <c r="D997" i="1"/>
  <c r="D996" i="1"/>
  <c r="C996" i="1"/>
  <c r="D995" i="1"/>
  <c r="C995" i="1"/>
  <c r="H994" i="1"/>
  <c r="G994" i="1"/>
  <c r="D994" i="1"/>
  <c r="C994" i="1"/>
  <c r="D993" i="1"/>
  <c r="C993" i="1"/>
  <c r="H993" i="1" s="1"/>
  <c r="H992" i="1"/>
  <c r="G992" i="1"/>
  <c r="D992" i="1"/>
  <c r="C992"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D713" i="1"/>
  <c r="G713" i="1" s="1"/>
  <c r="C713" i="1"/>
  <c r="H712" i="1"/>
  <c r="G712" i="1"/>
  <c r="D712" i="1"/>
  <c r="C712" i="1"/>
  <c r="D711" i="1"/>
  <c r="H711" i="1" s="1"/>
  <c r="C711" i="1"/>
  <c r="D710" i="1"/>
  <c r="H710" i="1" s="1"/>
  <c r="C710" i="1"/>
  <c r="H709" i="1"/>
  <c r="G709" i="1"/>
  <c r="D709" i="1"/>
  <c r="C709" i="1"/>
  <c r="H708" i="1"/>
  <c r="G708" i="1"/>
  <c r="D708" i="1"/>
  <c r="C708" i="1"/>
  <c r="H707" i="1"/>
  <c r="G707" i="1"/>
  <c r="D707" i="1"/>
  <c r="C707" i="1"/>
  <c r="H706" i="1"/>
  <c r="G706" i="1"/>
  <c r="D706" i="1"/>
  <c r="C706" i="1"/>
  <c r="D705" i="1"/>
  <c r="H705" i="1" s="1"/>
  <c r="C705" i="1"/>
  <c r="H704" i="1"/>
  <c r="G704" i="1"/>
  <c r="D704" i="1"/>
  <c r="C704" i="1"/>
  <c r="H703" i="1"/>
  <c r="D703" i="1"/>
  <c r="C703" i="1"/>
  <c r="G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D669" i="1"/>
  <c r="C669" i="1"/>
  <c r="G669" i="1" s="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H645" i="1" s="1"/>
  <c r="C645" i="1"/>
  <c r="G644" i="1"/>
  <c r="D644" i="1"/>
  <c r="C644" i="1"/>
  <c r="H644" i="1" s="1"/>
  <c r="H643" i="1"/>
  <c r="G643" i="1"/>
  <c r="D643" i="1"/>
  <c r="C643" i="1"/>
  <c r="D642" i="1"/>
  <c r="H642" i="1" s="1"/>
  <c r="C642" i="1"/>
  <c r="D641" i="1"/>
  <c r="H641" i="1" s="1"/>
  <c r="C641" i="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C413" i="1"/>
  <c r="C412"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D378" i="1"/>
  <c r="C378" i="1"/>
  <c r="H378" i="1" s="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D370" i="1"/>
  <c r="C370" i="1"/>
  <c r="H370" i="1" s="1"/>
  <c r="D369" i="1"/>
  <c r="C369" i="1"/>
  <c r="H368" i="1"/>
  <c r="G368" i="1"/>
  <c r="D368" i="1"/>
  <c r="C368" i="1"/>
  <c r="H367" i="1"/>
  <c r="G367" i="1"/>
  <c r="D367" i="1"/>
  <c r="C367" i="1"/>
  <c r="H366" i="1"/>
  <c r="G366" i="1"/>
  <c r="D366" i="1"/>
  <c r="C366" i="1"/>
  <c r="D365" i="1"/>
  <c r="G365" i="1" s="1"/>
  <c r="C365" i="1"/>
  <c r="H365" i="1" s="1"/>
  <c r="C364" i="1"/>
  <c r="G363" i="1"/>
  <c r="D363" i="1"/>
  <c r="C363" i="1"/>
  <c r="H363" i="1" s="1"/>
  <c r="H362" i="1"/>
  <c r="G362" i="1"/>
  <c r="D362" i="1"/>
  <c r="C362" i="1"/>
  <c r="H361" i="1"/>
  <c r="G361" i="1"/>
  <c r="D361" i="1"/>
  <c r="C361" i="1"/>
  <c r="H360" i="1"/>
  <c r="G360" i="1"/>
  <c r="D360" i="1"/>
  <c r="C360" i="1"/>
  <c r="G359" i="1"/>
  <c r="D359" i="1"/>
  <c r="C359" i="1"/>
  <c r="H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D257" i="1"/>
  <c r="G257" i="1" s="1"/>
  <c r="C257" i="1"/>
  <c r="H257" i="1" s="1"/>
  <c r="H256" i="1"/>
  <c r="G256" i="1"/>
  <c r="D256" i="1"/>
  <c r="C256" i="1"/>
  <c r="H255" i="1"/>
  <c r="D255" i="1"/>
  <c r="C255" i="1"/>
  <c r="G255" i="1" s="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G209" i="1"/>
  <c r="D209" i="1"/>
  <c r="C209" i="1"/>
  <c r="H209" i="1" s="1"/>
  <c r="H208" i="1"/>
  <c r="G208" i="1"/>
  <c r="D208" i="1"/>
  <c r="C208" i="1"/>
  <c r="G207" i="1"/>
  <c r="D207" i="1"/>
  <c r="C207" i="1"/>
  <c r="H207"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D190" i="1"/>
  <c r="C190" i="1"/>
  <c r="H190" i="1" s="1"/>
  <c r="D189" i="1"/>
  <c r="C189" i="1"/>
  <c r="H189" i="1" s="1"/>
  <c r="D188" i="1"/>
  <c r="C188" i="1"/>
  <c r="H188" i="1" s="1"/>
  <c r="D187" i="1"/>
  <c r="C187" i="1"/>
  <c r="H187" i="1" s="1"/>
  <c r="D186" i="1"/>
  <c r="C186" i="1"/>
  <c r="H186" i="1" s="1"/>
  <c r="H185" i="1"/>
  <c r="G185" i="1"/>
  <c r="D185" i="1"/>
  <c r="C185" i="1"/>
  <c r="C184" i="1"/>
  <c r="H183" i="1"/>
  <c r="G183" i="1"/>
  <c r="D183" i="1"/>
  <c r="C183" i="1"/>
  <c r="D182" i="1"/>
  <c r="G182" i="1" s="1"/>
  <c r="C182" i="1"/>
  <c r="H181" i="1"/>
  <c r="D181" i="1"/>
  <c r="C181" i="1"/>
  <c r="H180" i="1"/>
  <c r="D180" i="1"/>
  <c r="G180" i="1" s="1"/>
  <c r="C180" i="1"/>
  <c r="D179" i="1"/>
  <c r="C179" i="1"/>
  <c r="H179" i="1" s="1"/>
  <c r="D178" i="1"/>
  <c r="H178" i="1" s="1"/>
  <c r="C178" i="1"/>
  <c r="D177" i="1"/>
  <c r="H177" i="1" s="1"/>
  <c r="C177" i="1"/>
  <c r="D176" i="1"/>
  <c r="C176" i="1"/>
  <c r="H176" i="1" s="1"/>
  <c r="D175" i="1"/>
  <c r="C175" i="1"/>
  <c r="D174" i="1"/>
  <c r="C174" i="1"/>
  <c r="C173" i="1"/>
  <c r="D172" i="1"/>
  <c r="C172" i="1"/>
  <c r="H172" i="1" s="1"/>
  <c r="H171" i="1"/>
  <c r="G171" i="1"/>
  <c r="D171" i="1"/>
  <c r="C171" i="1"/>
  <c r="D170" i="1"/>
  <c r="C170" i="1"/>
  <c r="D169" i="1"/>
  <c r="H169" i="1" s="1"/>
  <c r="C169" i="1"/>
  <c r="D168" i="1"/>
  <c r="C168" i="1"/>
  <c r="D167" i="1"/>
  <c r="H167" i="1" s="1"/>
  <c r="C167" i="1"/>
  <c r="D166" i="1"/>
  <c r="C166" i="1"/>
  <c r="D165" i="1"/>
  <c r="D164" i="1"/>
  <c r="C164" i="1"/>
  <c r="D163" i="1"/>
  <c r="C163" i="1"/>
  <c r="D162" i="1"/>
  <c r="C162" i="1"/>
  <c r="D161" i="1"/>
  <c r="C161" i="1"/>
  <c r="C160" i="1"/>
  <c r="H158" i="1"/>
  <c r="D158" i="1"/>
  <c r="C158" i="1"/>
  <c r="G158" i="1" s="1"/>
  <c r="D157" i="1"/>
  <c r="C157" i="1"/>
  <c r="H157" i="1" s="1"/>
  <c r="H156" i="1"/>
  <c r="G156" i="1"/>
  <c r="D156" i="1"/>
  <c r="C156" i="1"/>
  <c r="D155" i="1"/>
  <c r="C155" i="1"/>
  <c r="H155" i="1" s="1"/>
  <c r="D154" i="1"/>
  <c r="C154" i="1"/>
  <c r="H154" i="1" s="1"/>
  <c r="H153" i="1"/>
  <c r="G153" i="1"/>
  <c r="D153" i="1"/>
  <c r="C153" i="1"/>
  <c r="H152" i="1"/>
  <c r="G152" i="1"/>
  <c r="D152" i="1"/>
  <c r="C152" i="1"/>
  <c r="H151" i="1"/>
  <c r="G151" i="1"/>
  <c r="D151" i="1"/>
  <c r="C151" i="1"/>
  <c r="H150" i="1"/>
  <c r="G150" i="1"/>
  <c r="D150" i="1"/>
  <c r="C150" i="1"/>
  <c r="D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D132" i="1"/>
  <c r="C132" i="1"/>
  <c r="G132" i="1" s="1"/>
  <c r="H131" i="1"/>
  <c r="G131" i="1"/>
  <c r="D131" i="1"/>
  <c r="C131" i="1"/>
  <c r="D130" i="1"/>
  <c r="H128" i="1"/>
  <c r="G128" i="1"/>
  <c r="D128" i="1"/>
  <c r="C128" i="1"/>
  <c r="H127" i="1"/>
  <c r="G127" i="1"/>
  <c r="D127" i="1"/>
  <c r="C127" i="1"/>
  <c r="H126" i="1"/>
  <c r="G126" i="1"/>
  <c r="D126" i="1"/>
  <c r="C126" i="1"/>
  <c r="H125" i="1"/>
  <c r="D125" i="1"/>
  <c r="C125" i="1"/>
  <c r="G125" i="1" s="1"/>
  <c r="C124" i="1"/>
  <c r="D123" i="1"/>
  <c r="C123" i="1"/>
  <c r="H123" i="1" s="1"/>
  <c r="D122" i="1"/>
  <c r="C122" i="1"/>
  <c r="H122" i="1" s="1"/>
  <c r="D121" i="1"/>
  <c r="C121" i="1"/>
  <c r="H121" i="1" s="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C81" i="1"/>
  <c r="H81" i="1" s="1"/>
  <c r="H80" i="1"/>
  <c r="G80" i="1"/>
  <c r="D80" i="1"/>
  <c r="C80" i="1"/>
  <c r="G79" i="1"/>
  <c r="D79" i="1"/>
  <c r="C79" i="1"/>
  <c r="H79" i="1" s="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C66" i="1"/>
  <c r="H66" i="1" s="1"/>
  <c r="D65" i="1"/>
  <c r="C65" i="1"/>
  <c r="H65" i="1" s="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1453" i="1" l="1"/>
  <c r="G1453" i="1"/>
  <c r="G1454" i="1"/>
  <c r="G1459" i="1"/>
  <c r="I1459" i="1" s="1"/>
  <c r="H1453" i="1"/>
  <c r="G1278" i="1"/>
  <c r="G1157" i="1"/>
  <c r="H1156" i="1"/>
  <c r="G1028" i="1"/>
  <c r="G1006" i="1"/>
  <c r="H1004" i="1"/>
  <c r="H999" i="1"/>
  <c r="F216" i="9"/>
  <c r="B216" i="9" s="1"/>
  <c r="F214" i="9"/>
  <c r="B214" i="9" s="1"/>
  <c r="E284" i="9"/>
  <c r="B284" i="9" s="1"/>
  <c r="H1264" i="1"/>
  <c r="G1240" i="1"/>
  <c r="G1244" i="1"/>
  <c r="H1232" i="1"/>
  <c r="H1224" i="1"/>
  <c r="G1218" i="1"/>
  <c r="G1217" i="1"/>
  <c r="G1216" i="1"/>
  <c r="H1223" i="1"/>
  <c r="E245" i="5"/>
  <c r="D1222" i="1" s="1"/>
  <c r="G1165" i="1"/>
  <c r="G1155" i="1"/>
  <c r="E289" i="9"/>
  <c r="B289" i="9" s="1"/>
  <c r="G1154" i="1"/>
  <c r="H1160" i="1"/>
  <c r="H1154" i="1"/>
  <c r="G1151" i="1"/>
  <c r="C1148" i="1"/>
  <c r="F149" i="5"/>
  <c r="G1064" i="1"/>
  <c r="D69" i="5"/>
  <c r="C1048" i="1"/>
  <c r="G1050" i="1"/>
  <c r="H1056" i="1"/>
  <c r="G1056" i="1"/>
  <c r="H1013" i="1"/>
  <c r="H996" i="1"/>
  <c r="G1032" i="1"/>
  <c r="F45" i="5"/>
  <c r="H1025" i="1"/>
  <c r="H1014" i="1"/>
  <c r="E12" i="5"/>
  <c r="E7" i="5" s="1"/>
  <c r="D985" i="1" s="1"/>
  <c r="G1003" i="1"/>
  <c r="G1002" i="1"/>
  <c r="G1000" i="1"/>
  <c r="F19" i="5"/>
  <c r="H995" i="1"/>
  <c r="D991" i="1"/>
  <c r="H991" i="1" s="1"/>
  <c r="F35" i="5"/>
  <c r="G1013" i="1"/>
  <c r="G1014" i="1"/>
  <c r="G1025" i="1"/>
  <c r="G1023" i="1"/>
  <c r="G996" i="1"/>
  <c r="H1030" i="1"/>
  <c r="C997" i="1"/>
  <c r="H997" i="1" s="1"/>
  <c r="D12" i="5"/>
  <c r="C990" i="1" s="1"/>
  <c r="G998" i="1"/>
  <c r="G995" i="1"/>
  <c r="G993" i="1"/>
  <c r="F13" i="5"/>
  <c r="C1412" i="1"/>
  <c r="D114" i="6"/>
  <c r="I27" i="3"/>
  <c r="E141" i="6"/>
  <c r="H1422" i="1"/>
  <c r="G821" i="1"/>
  <c r="G715" i="1"/>
  <c r="H713" i="1"/>
  <c r="G711" i="1"/>
  <c r="G710" i="1"/>
  <c r="G705" i="1"/>
  <c r="G668" i="1"/>
  <c r="G649" i="1"/>
  <c r="G647" i="1"/>
  <c r="E22" i="9"/>
  <c r="B22" i="9" s="1"/>
  <c r="G645" i="1"/>
  <c r="G642" i="1"/>
  <c r="H668" i="1"/>
  <c r="G379" i="1"/>
  <c r="G378" i="1"/>
  <c r="G370" i="1"/>
  <c r="H369" i="1"/>
  <c r="G413" i="1"/>
  <c r="E273" i="9"/>
  <c r="B273" i="9" s="1"/>
  <c r="H411" i="1"/>
  <c r="C637" i="1"/>
  <c r="D644" i="4"/>
  <c r="E68" i="9"/>
  <c r="B68" i="9" s="1"/>
  <c r="C192" i="1"/>
  <c r="G191" i="1"/>
  <c r="G190" i="1"/>
  <c r="G189" i="1"/>
  <c r="G188" i="1"/>
  <c r="G187" i="1"/>
  <c r="G186" i="1"/>
  <c r="E44" i="9"/>
  <c r="B44" i="9" s="1"/>
  <c r="G181" i="1"/>
  <c r="F219" i="9"/>
  <c r="B219" i="9" s="1"/>
  <c r="G179" i="1"/>
  <c r="E41" i="9"/>
  <c r="B41" i="9" s="1"/>
  <c r="G176" i="1"/>
  <c r="H175" i="1"/>
  <c r="H174" i="1"/>
  <c r="H173" i="1"/>
  <c r="G172" i="1"/>
  <c r="H170" i="1"/>
  <c r="H168" i="1"/>
  <c r="H166" i="1"/>
  <c r="C165" i="1"/>
  <c r="H165" i="1" s="1"/>
  <c r="H164" i="1"/>
  <c r="G163" i="1"/>
  <c r="H162" i="1"/>
  <c r="E40" i="9"/>
  <c r="B40" i="9" s="1"/>
  <c r="H161" i="1"/>
  <c r="D152" i="4"/>
  <c r="C148" i="1" s="1"/>
  <c r="G148" i="1" s="1"/>
  <c r="G155" i="1"/>
  <c r="G157" i="1"/>
  <c r="G154" i="1"/>
  <c r="H148" i="1"/>
  <c r="C149" i="1"/>
  <c r="F153" i="4"/>
  <c r="F133" i="4"/>
  <c r="C129" i="1"/>
  <c r="C130" i="1"/>
  <c r="F134" i="4"/>
  <c r="D124" i="4"/>
  <c r="F124" i="4" s="1"/>
  <c r="G123" i="1"/>
  <c r="G121" i="1"/>
  <c r="G122" i="1"/>
  <c r="H113" i="1"/>
  <c r="E37" i="9"/>
  <c r="B37" i="9" s="1"/>
  <c r="G65" i="1"/>
  <c r="C64" i="1"/>
  <c r="G641" i="1"/>
  <c r="G288" i="1"/>
  <c r="G411" i="1"/>
  <c r="E643" i="4"/>
  <c r="D637" i="1" s="1"/>
  <c r="D412" i="1"/>
  <c r="G129" i="1"/>
  <c r="H129" i="1"/>
  <c r="G124" i="1"/>
  <c r="H124" i="1"/>
  <c r="E124" i="4"/>
  <c r="D120" i="1" s="1"/>
  <c r="G108" i="1"/>
  <c r="G113" i="1"/>
  <c r="E106" i="4"/>
  <c r="D102" i="1" s="1"/>
  <c r="E29" i="9"/>
  <c r="B29" i="9" s="1"/>
  <c r="D364" i="1"/>
  <c r="G369" i="1"/>
  <c r="H206" i="1"/>
  <c r="G206" i="1"/>
  <c r="E196" i="4"/>
  <c r="D192" i="1" s="1"/>
  <c r="G184" i="1"/>
  <c r="H184" i="1"/>
  <c r="H182" i="1"/>
  <c r="E43" i="9"/>
  <c r="B43" i="9" s="1"/>
  <c r="G178" i="1"/>
  <c r="G177" i="1"/>
  <c r="G175" i="1"/>
  <c r="G173" i="1"/>
  <c r="G174" i="1"/>
  <c r="G170" i="1"/>
  <c r="G169" i="1"/>
  <c r="G168" i="1"/>
  <c r="G167" i="1"/>
  <c r="E163" i="4"/>
  <c r="D159" i="1" s="1"/>
  <c r="G166" i="1"/>
  <c r="G164" i="1"/>
  <c r="D160" i="1"/>
  <c r="H160" i="1" s="1"/>
  <c r="H163" i="1"/>
  <c r="G162" i="1"/>
  <c r="G160" i="1"/>
  <c r="G161" i="1"/>
  <c r="E39" i="9"/>
  <c r="B39" i="9" s="1"/>
  <c r="G1510" i="1"/>
  <c r="G1504" i="1"/>
  <c r="G1499" i="1"/>
  <c r="H1499" i="1"/>
  <c r="G1502" i="1"/>
  <c r="G1492" i="1"/>
  <c r="G1486" i="1"/>
  <c r="H1483" i="1"/>
  <c r="G1484" i="1"/>
  <c r="D6" i="8"/>
  <c r="C1481" i="1" s="1"/>
  <c r="H1481" i="1" s="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G1283" i="1"/>
  <c r="G1287" i="1"/>
  <c r="G1291" i="1"/>
  <c r="G1295" i="1"/>
  <c r="G1303" i="1"/>
  <c r="G1307" i="1"/>
  <c r="G1311" i="1"/>
  <c r="G1315" i="1"/>
  <c r="G1319" i="1"/>
  <c r="G1323" i="1"/>
  <c r="G1327" i="1"/>
  <c r="G1331" i="1"/>
  <c r="G1335" i="1"/>
  <c r="G1339" i="1"/>
  <c r="G1282" i="1"/>
  <c r="G1286" i="1"/>
  <c r="G1290" i="1"/>
  <c r="G1294" i="1"/>
  <c r="G1298" i="1"/>
  <c r="G1302" i="1"/>
  <c r="G1306" i="1"/>
  <c r="G1310" i="1"/>
  <c r="G1314" i="1"/>
  <c r="G1318" i="1"/>
  <c r="G1322" i="1"/>
  <c r="G1326" i="1"/>
  <c r="G1330" i="1"/>
  <c r="G1334" i="1"/>
  <c r="G1338"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I1455" i="1"/>
  <c r="I1468" i="1"/>
  <c r="I1474" i="1"/>
  <c r="I1477" i="1"/>
  <c r="I1447" i="1"/>
  <c r="I1457" i="1"/>
  <c r="I1462" i="1"/>
  <c r="I1479" i="1"/>
  <c r="J1445" i="1"/>
  <c r="J1447" i="1"/>
  <c r="J1449" i="1"/>
  <c r="J1451" i="1"/>
  <c r="J1455" i="1"/>
  <c r="J1457" i="1"/>
  <c r="J1459" i="1"/>
  <c r="J1462" i="1"/>
  <c r="J1464" i="1"/>
  <c r="J1466" i="1"/>
  <c r="J1468" i="1"/>
  <c r="J1472" i="1"/>
  <c r="J1474" i="1"/>
  <c r="J1477" i="1"/>
  <c r="J1479" i="1"/>
  <c r="J1439" i="1"/>
  <c r="H1440" i="1"/>
  <c r="I1440" i="1" s="1"/>
  <c r="J1441" i="1"/>
  <c r="H1442" i="1"/>
  <c r="I1442" i="1" s="1"/>
  <c r="J1443" i="1"/>
  <c r="H1444" i="1"/>
  <c r="I1444" i="1" s="1"/>
  <c r="G1485" i="1"/>
  <c r="G1489" i="1"/>
  <c r="G1493" i="1"/>
  <c r="G1497" i="1"/>
  <c r="G1501" i="1"/>
  <c r="G1505" i="1"/>
  <c r="G1509" i="1"/>
  <c r="G1513" i="1"/>
  <c r="G1521" i="1"/>
  <c r="G1525" i="1"/>
  <c r="G1529" i="1"/>
  <c r="G1533" i="1"/>
  <c r="G1537" i="1"/>
  <c r="G1541" i="1"/>
  <c r="G1545" i="1"/>
  <c r="G1549" i="1"/>
  <c r="G1553" i="1"/>
  <c r="G1556" i="1"/>
  <c r="G1559" i="1"/>
  <c r="H1562" i="1"/>
  <c r="G1564" i="1"/>
  <c r="G1567" i="1"/>
  <c r="H1570" i="1"/>
  <c r="G1572" i="1"/>
  <c r="G1575" i="1"/>
  <c r="H1578" i="1"/>
  <c r="G1580" i="1"/>
  <c r="H25" i="3"/>
  <c r="E350" i="4"/>
  <c r="E407" i="4" s="1"/>
  <c r="D402" i="1" s="1"/>
  <c r="E528" i="4"/>
  <c r="G1417" i="1"/>
  <c r="G1418" i="1"/>
  <c r="G1419" i="1"/>
  <c r="G1420" i="1"/>
  <c r="G1421" i="1"/>
  <c r="G1422" i="1"/>
  <c r="G1423" i="1"/>
  <c r="G1424" i="1"/>
  <c r="G1425" i="1"/>
  <c r="G1426" i="1"/>
  <c r="G1427" i="1"/>
  <c r="G1428" i="1"/>
  <c r="G1429" i="1"/>
  <c r="G1430" i="1"/>
  <c r="G1431" i="1"/>
  <c r="G1432" i="1"/>
  <c r="G1433" i="1"/>
  <c r="G1434" i="1"/>
  <c r="G1437" i="1"/>
  <c r="G1438" i="1"/>
  <c r="G1439" i="1"/>
  <c r="I1439" i="1" s="1"/>
  <c r="G1441" i="1"/>
  <c r="I1441" i="1" s="1"/>
  <c r="G1443" i="1"/>
  <c r="I1443" i="1" s="1"/>
  <c r="G1445" i="1"/>
  <c r="J1446" i="1"/>
  <c r="J1448" i="1"/>
  <c r="J1450" i="1"/>
  <c r="J1452" i="1"/>
  <c r="J1456" i="1"/>
  <c r="J1458" i="1"/>
  <c r="J1460" i="1"/>
  <c r="J1463" i="1"/>
  <c r="J1465" i="1"/>
  <c r="J1467" i="1"/>
  <c r="J1471" i="1"/>
  <c r="J1473" i="1"/>
  <c r="J1476" i="1"/>
  <c r="J1478" i="1"/>
  <c r="F7" i="4"/>
  <c r="F529" i="4"/>
  <c r="D5" i="7"/>
  <c r="G1555" i="1"/>
  <c r="H1558" i="1"/>
  <c r="G1563" i="1"/>
  <c r="H1566" i="1"/>
  <c r="G1571" i="1"/>
  <c r="H1574" i="1"/>
  <c r="G1579" i="1"/>
  <c r="E420" i="4"/>
  <c r="E237" i="5"/>
  <c r="E5" i="7"/>
  <c r="D42" i="8"/>
  <c r="G20" i="9"/>
  <c r="D139" i="4"/>
  <c r="D163" i="4"/>
  <c r="D344" i="4"/>
  <c r="D396" i="4"/>
  <c r="D421" i="4"/>
  <c r="D515" i="4"/>
  <c r="D567" i="4"/>
  <c r="D625" i="4"/>
  <c r="D87" i="5"/>
  <c r="D190" i="5"/>
  <c r="D238" i="5"/>
  <c r="D258" i="5"/>
  <c r="D5" i="6"/>
  <c r="D89" i="6"/>
  <c r="B80" i="9"/>
  <c r="B88" i="9"/>
  <c r="B96" i="9"/>
  <c r="B104" i="9"/>
  <c r="D50" i="4"/>
  <c r="D82" i="4"/>
  <c r="D106" i="4"/>
  <c r="F152" i="4"/>
  <c r="D224" i="4"/>
  <c r="D252" i="4"/>
  <c r="F268" i="4"/>
  <c r="D311" i="4"/>
  <c r="D298" i="4" s="1"/>
  <c r="D363" i="4"/>
  <c r="F417" i="4"/>
  <c r="F466" i="4"/>
  <c r="D472" i="4"/>
  <c r="D484" i="4"/>
  <c r="E87" i="5"/>
  <c r="D1065" i="1" s="1"/>
  <c r="F88" i="5"/>
  <c r="D118" i="5"/>
  <c r="D146" i="5"/>
  <c r="E176" i="5"/>
  <c r="F177" i="5"/>
  <c r="D245" i="5"/>
  <c r="H20" i="9"/>
  <c r="B48" i="9"/>
  <c r="B56" i="9"/>
  <c r="B64" i="9"/>
  <c r="B72" i="9"/>
  <c r="F416" i="4"/>
  <c r="D593" i="4"/>
  <c r="E142" i="9"/>
  <c r="B142" i="9" s="1"/>
  <c r="E146" i="5"/>
  <c r="D1124" i="1" s="1"/>
  <c r="E287" i="9"/>
  <c r="B287" i="9" s="1"/>
  <c r="D206" i="5"/>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0" i="9"/>
  <c r="E190" i="9" s="1"/>
  <c r="B190" i="9" s="1"/>
  <c r="G186" i="9"/>
  <c r="E186" i="9" s="1"/>
  <c r="B186" i="9" s="1"/>
  <c r="G182" i="9"/>
  <c r="E182" i="9" s="1"/>
  <c r="B182" i="9" s="1"/>
  <c r="G178" i="9"/>
  <c r="E178" i="9" s="1"/>
  <c r="B178" i="9" s="1"/>
  <c r="G165" i="9"/>
  <c r="H164" i="9"/>
  <c r="M212" i="9"/>
  <c r="G191" i="9"/>
  <c r="E191" i="9" s="1"/>
  <c r="G187" i="9"/>
  <c r="E187" i="9" s="1"/>
  <c r="B187"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G278" i="9"/>
  <c r="E278" i="9" s="1"/>
  <c r="B278" i="9" s="1"/>
  <c r="G188" i="9"/>
  <c r="E188" i="9" s="1"/>
  <c r="B188" i="9" s="1"/>
  <c r="G184" i="9"/>
  <c r="E184" i="9" s="1"/>
  <c r="B184" i="9" s="1"/>
  <c r="G180" i="9"/>
  <c r="E180" i="9" s="1"/>
  <c r="B180" i="9" s="1"/>
  <c r="G189" i="9"/>
  <c r="E189" i="9" s="1"/>
  <c r="B189" i="9" s="1"/>
  <c r="G181" i="9"/>
  <c r="E181" i="9" s="1"/>
  <c r="B181" i="9" s="1"/>
  <c r="G176" i="9"/>
  <c r="E176" i="9" s="1"/>
  <c r="B176" i="9" s="1"/>
  <c r="G174" i="9"/>
  <c r="E174" i="9" s="1"/>
  <c r="B174" i="9" s="1"/>
  <c r="G172" i="9"/>
  <c r="E172" i="9" s="1"/>
  <c r="B172" i="9" s="1"/>
  <c r="G170" i="9"/>
  <c r="E170" i="9" s="1"/>
  <c r="B170" i="9" s="1"/>
  <c r="G168" i="9"/>
  <c r="E168" i="9" s="1"/>
  <c r="B168" i="9" s="1"/>
  <c r="G166" i="9"/>
  <c r="E166" i="9" s="1"/>
  <c r="B166" i="9" s="1"/>
  <c r="G185" i="9"/>
  <c r="E185" i="9" s="1"/>
  <c r="B185" i="9" s="1"/>
  <c r="G177" i="9"/>
  <c r="E177" i="9" s="1"/>
  <c r="B177" i="9" s="1"/>
  <c r="G175" i="9"/>
  <c r="E175" i="9" s="1"/>
  <c r="B175" i="9" s="1"/>
  <c r="G173" i="9"/>
  <c r="E173" i="9" s="1"/>
  <c r="B173" i="9" s="1"/>
  <c r="G171" i="9"/>
  <c r="E171" i="9" s="1"/>
  <c r="B171" i="9" s="1"/>
  <c r="G169" i="9"/>
  <c r="E169" i="9" s="1"/>
  <c r="B169" i="9" s="1"/>
  <c r="G167" i="9"/>
  <c r="E167" i="9" s="1"/>
  <c r="B167" i="9" s="1"/>
  <c r="H165" i="9"/>
  <c r="I10" i="9"/>
  <c r="B36" i="9"/>
  <c r="E38" i="9"/>
  <c r="B38" i="9" s="1"/>
  <c r="E46" i="9"/>
  <c r="B46" i="9" s="1"/>
  <c r="E54" i="9"/>
  <c r="B54" i="9" s="1"/>
  <c r="E62" i="9"/>
  <c r="B62" i="9" s="1"/>
  <c r="E70" i="9"/>
  <c r="B70" i="9" s="1"/>
  <c r="E109" i="9"/>
  <c r="B109" i="9" s="1"/>
  <c r="E113" i="9"/>
  <c r="B113" i="9" s="1"/>
  <c r="E117" i="9"/>
  <c r="B117" i="9" s="1"/>
  <c r="E121" i="9"/>
  <c r="B121" i="9" s="1"/>
  <c r="B127" i="9"/>
  <c r="B135" i="9"/>
  <c r="E149" i="9"/>
  <c r="B149" i="9" s="1"/>
  <c r="B221" i="9"/>
  <c r="B147" i="9"/>
  <c r="B155" i="9"/>
  <c r="E129" i="9"/>
  <c r="B129" i="9" s="1"/>
  <c r="B139" i="9"/>
  <c r="E145" i="9"/>
  <c r="B145" i="9" s="1"/>
  <c r="E153" i="9"/>
  <c r="B153" i="9" s="1"/>
  <c r="B159" i="9"/>
  <c r="B215" i="9"/>
  <c r="F275" i="9"/>
  <c r="F213" i="9"/>
  <c r="B213" i="9" s="1"/>
  <c r="B220" i="9"/>
  <c r="B223" i="9"/>
  <c r="B224" i="9"/>
  <c r="B280" i="9"/>
  <c r="B288" i="9"/>
  <c r="F217" i="9"/>
  <c r="B217" i="9" s="1"/>
  <c r="F218" i="9"/>
  <c r="B218" i="9" s="1"/>
  <c r="F221" i="9"/>
  <c r="F222" i="9"/>
  <c r="B222" i="9" s="1"/>
  <c r="B279" i="9"/>
  <c r="E283" i="9"/>
  <c r="B283" i="9" s="1"/>
  <c r="H1148" i="1" l="1"/>
  <c r="G1148" i="1"/>
  <c r="H1048" i="1"/>
  <c r="G1048" i="1"/>
  <c r="F69" i="5"/>
  <c r="C1047" i="1"/>
  <c r="G991" i="1"/>
  <c r="D990" i="1"/>
  <c r="F12" i="5"/>
  <c r="I20" i="3"/>
  <c r="D7" i="5"/>
  <c r="F7" i="5" s="1"/>
  <c r="G997" i="1"/>
  <c r="G990" i="1"/>
  <c r="H990" i="1"/>
  <c r="F114" i="6"/>
  <c r="C1408" i="1"/>
  <c r="H27" i="3"/>
  <c r="I28" i="3"/>
  <c r="D1435" i="1"/>
  <c r="B191" i="9"/>
  <c r="F644" i="4"/>
  <c r="C638" i="1"/>
  <c r="G165" i="1"/>
  <c r="H149" i="1"/>
  <c r="G149" i="1"/>
  <c r="H130" i="1"/>
  <c r="G130" i="1"/>
  <c r="C120" i="1"/>
  <c r="H120" i="1" s="1"/>
  <c r="G64" i="1"/>
  <c r="H64" i="1"/>
  <c r="H637" i="1"/>
  <c r="G637" i="1"/>
  <c r="H412" i="1"/>
  <c r="G412" i="1"/>
  <c r="G120" i="1"/>
  <c r="E6" i="4"/>
  <c r="G364" i="1"/>
  <c r="H364" i="1"/>
  <c r="H192" i="1"/>
  <c r="G192" i="1"/>
  <c r="E151" i="4"/>
  <c r="E289" i="4" s="1"/>
  <c r="G1481" i="1"/>
  <c r="F298" i="4"/>
  <c r="C293" i="1"/>
  <c r="F245" i="5"/>
  <c r="C1222" i="1"/>
  <c r="F118" i="5"/>
  <c r="C1096" i="1"/>
  <c r="F484" i="4"/>
  <c r="C478" i="1"/>
  <c r="F363" i="4"/>
  <c r="C358" i="1"/>
  <c r="F224" i="4"/>
  <c r="C220" i="1"/>
  <c r="F50" i="4"/>
  <c r="C46" i="1"/>
  <c r="F258" i="5"/>
  <c r="C1235" i="1"/>
  <c r="F87" i="5"/>
  <c r="D68" i="5"/>
  <c r="C1065" i="1"/>
  <c r="F421" i="4"/>
  <c r="D420" i="4"/>
  <c r="C415" i="1"/>
  <c r="E20" i="9"/>
  <c r="I23" i="3"/>
  <c r="D1214" i="1"/>
  <c r="E635" i="4"/>
  <c r="D629" i="1" s="1"/>
  <c r="D414" i="1"/>
  <c r="E636" i="4"/>
  <c r="D630" i="1" s="1"/>
  <c r="D522" i="1"/>
  <c r="F212" i="9"/>
  <c r="B212" i="9" s="1"/>
  <c r="F472" i="4"/>
  <c r="C466" i="1"/>
  <c r="F311" i="4"/>
  <c r="C306" i="1"/>
  <c r="F238" i="5"/>
  <c r="D237" i="5"/>
  <c r="C1215" i="1"/>
  <c r="F625" i="4"/>
  <c r="C619" i="1"/>
  <c r="F396" i="4"/>
  <c r="C391" i="1"/>
  <c r="F163" i="4"/>
  <c r="C159" i="1"/>
  <c r="K1432" i="9"/>
  <c r="G295" i="9"/>
  <c r="E295" i="9" s="1"/>
  <c r="B295" i="9" s="1"/>
  <c r="I34" i="3"/>
  <c r="C1517" i="1"/>
  <c r="E68" i="5"/>
  <c r="G297" i="9"/>
  <c r="E297" i="9" s="1"/>
  <c r="H29" i="3"/>
  <c r="C1436" i="1"/>
  <c r="D6" i="4"/>
  <c r="E408" i="4"/>
  <c r="D403" i="1" s="1"/>
  <c r="D345" i="1"/>
  <c r="E165" i="9"/>
  <c r="B165" i="9" s="1"/>
  <c r="G292" i="9"/>
  <c r="E292" i="9" s="1"/>
  <c r="B292" i="9" s="1"/>
  <c r="F206" i="5"/>
  <c r="C1183" i="1"/>
  <c r="F593" i="4"/>
  <c r="C587" i="1"/>
  <c r="E175" i="5"/>
  <c r="D1152" i="1" s="1"/>
  <c r="I22" i="3"/>
  <c r="D1153" i="1"/>
  <c r="F106" i="4"/>
  <c r="C102" i="1"/>
  <c r="F89" i="6"/>
  <c r="C1383" i="1"/>
  <c r="F190" i="5"/>
  <c r="G291" i="9"/>
  <c r="E291" i="9" s="1"/>
  <c r="B291" i="9" s="1"/>
  <c r="C1167" i="1"/>
  <c r="F567" i="4"/>
  <c r="C561" i="1"/>
  <c r="D350" i="4"/>
  <c r="D151" i="4"/>
  <c r="G294" i="9"/>
  <c r="E294" i="9" s="1"/>
  <c r="D528" i="4"/>
  <c r="F146" i="5"/>
  <c r="C1124" i="1"/>
  <c r="F252" i="4"/>
  <c r="C248" i="1"/>
  <c r="F82" i="4"/>
  <c r="C78" i="1"/>
  <c r="G299" i="9"/>
  <c r="E299" i="9" s="1"/>
  <c r="D141" i="6"/>
  <c r="F5" i="6"/>
  <c r="H24" i="3"/>
  <c r="C1299" i="1"/>
  <c r="D176" i="5"/>
  <c r="F515" i="4"/>
  <c r="C509" i="1"/>
  <c r="F344" i="4"/>
  <c r="C339" i="1"/>
  <c r="F139" i="4"/>
  <c r="C135" i="1"/>
  <c r="I29" i="3"/>
  <c r="D1436" i="1"/>
  <c r="H20" i="3" l="1"/>
  <c r="G1047" i="1"/>
  <c r="H1047" i="1"/>
  <c r="C985" i="1"/>
  <c r="G985" i="1" s="1"/>
  <c r="G1408" i="1"/>
  <c r="H1408" i="1"/>
  <c r="G638" i="1"/>
  <c r="H638" i="1"/>
  <c r="D2" i="1"/>
  <c r="E412" i="4"/>
  <c r="I16" i="3"/>
  <c r="D147" i="1"/>
  <c r="I17" i="3"/>
  <c r="E298" i="9"/>
  <c r="B299" i="9"/>
  <c r="G1183" i="1"/>
  <c r="H1183" i="1"/>
  <c r="E291" i="4"/>
  <c r="D287" i="1" s="1"/>
  <c r="E413" i="4"/>
  <c r="D285" i="1"/>
  <c r="E290" i="4"/>
  <c r="D286" i="1" s="1"/>
  <c r="G391" i="1"/>
  <c r="H391" i="1"/>
  <c r="G1215" i="1"/>
  <c r="H1215" i="1"/>
  <c r="G415" i="1"/>
  <c r="H415" i="1"/>
  <c r="F68" i="5"/>
  <c r="H21" i="3"/>
  <c r="C1046" i="1"/>
  <c r="D6" i="5"/>
  <c r="H46" i="1"/>
  <c r="G46" i="1"/>
  <c r="G358" i="1"/>
  <c r="H358" i="1"/>
  <c r="G1096" i="1"/>
  <c r="H1096" i="1"/>
  <c r="G339" i="1"/>
  <c r="H339" i="1"/>
  <c r="H1299" i="1"/>
  <c r="G1299" i="1"/>
  <c r="D289" i="4"/>
  <c r="D290" i="4" s="1"/>
  <c r="F151" i="4"/>
  <c r="H17" i="3"/>
  <c r="C147" i="1"/>
  <c r="G1124" i="1"/>
  <c r="H1124" i="1"/>
  <c r="H102" i="1"/>
  <c r="G102" i="1"/>
  <c r="B297" i="9"/>
  <c r="E296" i="9"/>
  <c r="I10" i="3" s="1"/>
  <c r="I21" i="3"/>
  <c r="D1046" i="1"/>
  <c r="E6" i="5"/>
  <c r="F237" i="5"/>
  <c r="H23" i="3"/>
  <c r="C1214" i="1"/>
  <c r="G466" i="1"/>
  <c r="H466" i="1"/>
  <c r="D635" i="4"/>
  <c r="F420" i="4"/>
  <c r="C414" i="1"/>
  <c r="G293" i="1"/>
  <c r="H293" i="1"/>
  <c r="G1167" i="1"/>
  <c r="H1167" i="1"/>
  <c r="G135" i="1"/>
  <c r="H135" i="1"/>
  <c r="G509" i="1"/>
  <c r="H509" i="1"/>
  <c r="G78" i="1"/>
  <c r="H78" i="1"/>
  <c r="D408" i="4"/>
  <c r="F350" i="4"/>
  <c r="C345" i="1"/>
  <c r="D636" i="4"/>
  <c r="F528" i="4"/>
  <c r="C522" i="1"/>
  <c r="G561" i="1"/>
  <c r="H561" i="1"/>
  <c r="G587" i="1"/>
  <c r="H587" i="1"/>
  <c r="D412" i="4"/>
  <c r="F6" i="4"/>
  <c r="H16" i="3"/>
  <c r="C2" i="1"/>
  <c r="H1517" i="1"/>
  <c r="G1517" i="1"/>
  <c r="H11" i="3"/>
  <c r="H159" i="1"/>
  <c r="G159" i="1"/>
  <c r="G619" i="1"/>
  <c r="H619" i="1"/>
  <c r="G1235" i="1"/>
  <c r="H1235" i="1"/>
  <c r="G220" i="1"/>
  <c r="H220" i="1"/>
  <c r="G478" i="1"/>
  <c r="H478" i="1"/>
  <c r="G1222" i="1"/>
  <c r="H1222" i="1"/>
  <c r="D407" i="4"/>
  <c r="F176" i="5"/>
  <c r="D175" i="5"/>
  <c r="H22" i="3"/>
  <c r="C1153" i="1"/>
  <c r="F141" i="6"/>
  <c r="H28" i="3"/>
  <c r="C1435" i="1"/>
  <c r="H9" i="3" s="1"/>
  <c r="G248" i="1"/>
  <c r="H248" i="1"/>
  <c r="E293" i="9"/>
  <c r="B294" i="9"/>
  <c r="H1383" i="1"/>
  <c r="G1383" i="1"/>
  <c r="H1436" i="1"/>
  <c r="G1436" i="1"/>
  <c r="G306" i="1"/>
  <c r="H306" i="1"/>
  <c r="E19" i="9"/>
  <c r="B20" i="9"/>
  <c r="G1065" i="1"/>
  <c r="H1065" i="1"/>
  <c r="H985" i="1" l="1"/>
  <c r="D407" i="1"/>
  <c r="E639" i="4"/>
  <c r="D633" i="1" s="1"/>
  <c r="K3" i="9"/>
  <c r="I9" i="3"/>
  <c r="N3" i="9"/>
  <c r="I11" i="3"/>
  <c r="F175" i="5"/>
  <c r="C1152" i="1"/>
  <c r="F408" i="4"/>
  <c r="C403" i="1"/>
  <c r="G1214" i="1"/>
  <c r="H1214" i="1"/>
  <c r="D639" i="4"/>
  <c r="F412" i="4"/>
  <c r="C407" i="1"/>
  <c r="F636" i="4"/>
  <c r="C630" i="1"/>
  <c r="F635" i="4"/>
  <c r="C629" i="1"/>
  <c r="D291" i="4"/>
  <c r="F289" i="4"/>
  <c r="D413" i="4"/>
  <c r="D414" i="4" s="1"/>
  <c r="C285" i="1"/>
  <c r="H1435" i="1"/>
  <c r="G1435" i="1"/>
  <c r="G522" i="1"/>
  <c r="H522" i="1"/>
  <c r="G414" i="1"/>
  <c r="H414" i="1"/>
  <c r="H276" i="9"/>
  <c r="D984" i="1"/>
  <c r="G1153" i="1"/>
  <c r="H1153" i="1"/>
  <c r="F407" i="4"/>
  <c r="C402" i="1"/>
  <c r="G2" i="1"/>
  <c r="H2" i="1"/>
  <c r="F290" i="4"/>
  <c r="C286" i="1"/>
  <c r="G345" i="1"/>
  <c r="H345" i="1"/>
  <c r="G147" i="1"/>
  <c r="H147" i="1"/>
  <c r="G276" i="9"/>
  <c r="G282" i="9"/>
  <c r="E282" i="9" s="1"/>
  <c r="B282" i="9" s="1"/>
  <c r="F6" i="5"/>
  <c r="C984" i="1"/>
  <c r="E640" i="4"/>
  <c r="E415" i="4"/>
  <c r="D410" i="1" s="1"/>
  <c r="D408" i="1"/>
  <c r="E414" i="4"/>
  <c r="D409" i="1" s="1"/>
  <c r="G1046" i="1"/>
  <c r="H1046" i="1"/>
  <c r="E276" i="9" l="1"/>
  <c r="B276" i="9" s="1"/>
  <c r="E642" i="4"/>
  <c r="D634" i="1"/>
  <c r="E641" i="4"/>
  <c r="F291" i="4"/>
  <c r="C287" i="1"/>
  <c r="F639" i="4"/>
  <c r="C633" i="1"/>
  <c r="G630" i="1"/>
  <c r="H630" i="1"/>
  <c r="F414" i="4"/>
  <c r="C409" i="1"/>
  <c r="G403" i="1"/>
  <c r="H403" i="1"/>
  <c r="H8" i="3"/>
  <c r="G984" i="1"/>
  <c r="H984" i="1"/>
  <c r="G286" i="1"/>
  <c r="H286" i="1"/>
  <c r="G402" i="1"/>
  <c r="H402" i="1"/>
  <c r="G285" i="1"/>
  <c r="H285" i="1"/>
  <c r="G629" i="1"/>
  <c r="H629" i="1"/>
  <c r="G407" i="1"/>
  <c r="H407" i="1"/>
  <c r="G1152" i="1"/>
  <c r="H1152" i="1"/>
  <c r="D640" i="4"/>
  <c r="D415" i="4"/>
  <c r="F413" i="4"/>
  <c r="C408" i="1"/>
  <c r="E275" i="9" l="1"/>
  <c r="I8" i="3" s="1"/>
  <c r="F415" i="4"/>
  <c r="C410" i="1"/>
  <c r="D642" i="4"/>
  <c r="F640" i="4"/>
  <c r="C634" i="1"/>
  <c r="G633" i="1"/>
  <c r="H633" i="1"/>
  <c r="G408" i="1"/>
  <c r="H408" i="1"/>
  <c r="E645" i="4"/>
  <c r="D635" i="1"/>
  <c r="G409" i="1"/>
  <c r="H409" i="1"/>
  <c r="D641" i="4"/>
  <c r="M3" i="9"/>
  <c r="G287" i="1"/>
  <c r="H287" i="1"/>
  <c r="E646" i="4"/>
  <c r="D636" i="1"/>
  <c r="I19" i="3" l="1"/>
  <c r="D640" i="1"/>
  <c r="F642" i="4"/>
  <c r="D646" i="4"/>
  <c r="C636" i="1"/>
  <c r="F641" i="4"/>
  <c r="D645" i="4"/>
  <c r="C635" i="1"/>
  <c r="I18" i="3"/>
  <c r="D639" i="1"/>
  <c r="G410" i="1"/>
  <c r="H410" i="1"/>
  <c r="G634" i="1"/>
  <c r="H634" i="1"/>
  <c r="F645" i="4" l="1"/>
  <c r="H18" i="3"/>
  <c r="C639" i="1"/>
  <c r="F646" i="4"/>
  <c r="H19" i="3"/>
  <c r="C640" i="1"/>
  <c r="G635" i="1"/>
  <c r="H635" i="1"/>
  <c r="H7" i="3"/>
  <c r="G636" i="1"/>
  <c r="H636" i="1"/>
  <c r="G639" i="1" l="1"/>
  <c r="H639" i="1"/>
  <c r="G640" i="1"/>
  <c r="H640" i="1"/>
  <c r="J3" i="9"/>
  <c r="I7" i="3"/>
  <c r="M272" i="9" l="1"/>
  <c r="L272" i="9"/>
  <c r="H18" i="9"/>
  <c r="G18" i="9"/>
  <c r="I17" i="9"/>
  <c r="H16" i="9"/>
  <c r="M15" i="9"/>
  <c r="I13" i="9"/>
  <c r="I12" i="9"/>
  <c r="I11" i="9"/>
  <c r="J10" i="9"/>
  <c r="K9" i="9"/>
  <c r="I7" i="9"/>
  <c r="J6" i="9"/>
  <c r="K5" i="9"/>
  <c r="I8" i="9"/>
  <c r="J13" i="9"/>
  <c r="J17" i="9"/>
  <c r="I5" i="9"/>
  <c r="K11" i="9"/>
  <c r="K8" i="9"/>
  <c r="G16" i="9"/>
  <c r="E16" i="9" s="1"/>
  <c r="K12" i="9"/>
  <c r="K10" i="9"/>
  <c r="H17" i="9"/>
  <c r="K7" i="9"/>
  <c r="G15" i="9"/>
  <c r="K13" i="9"/>
  <c r="J9" i="9"/>
  <c r="G17" i="9"/>
  <c r="L16" i="9"/>
  <c r="K6" i="9"/>
  <c r="J11" i="9"/>
  <c r="M16" i="9"/>
  <c r="J8" i="9"/>
  <c r="J5" i="9"/>
  <c r="J7" i="9"/>
  <c r="J12" i="9"/>
  <c r="L15" i="9"/>
  <c r="I9" i="9"/>
  <c r="I6" i="9"/>
  <c r="H15" i="9"/>
  <c r="F15" i="9" l="1"/>
  <c r="E17" i="9"/>
  <c r="B17" i="9" s="1"/>
  <c r="E18" i="9"/>
  <c r="B18" i="9" s="1"/>
  <c r="F272" i="9"/>
  <c r="B272" i="9" s="1"/>
  <c r="E9" i="9"/>
  <c r="B9" i="9" s="1"/>
  <c r="E8" i="9"/>
  <c r="B8" i="9" s="1"/>
  <c r="E13" i="9"/>
  <c r="B13" i="9" s="1"/>
  <c r="F16" i="9"/>
  <c r="E15" i="9"/>
  <c r="E5" i="9"/>
  <c r="E10" i="9"/>
  <c r="B10" i="9" s="1"/>
  <c r="E11" i="9"/>
  <c r="B11" i="9" s="1"/>
  <c r="F19" i="9"/>
  <c r="E6" i="9"/>
  <c r="B6" i="9" s="1"/>
  <c r="E7" i="9"/>
  <c r="B7" i="9" s="1"/>
  <c r="E12" i="9"/>
  <c r="B12" i="9" s="1"/>
  <c r="F14" i="9" l="1"/>
  <c r="F3" i="9" s="1"/>
  <c r="B16" i="9"/>
  <c r="E14" i="9"/>
  <c r="B15" i="9"/>
  <c r="E4" i="9"/>
  <c r="B5"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<sst xmlns="http://schemas.openxmlformats.org/spreadsheetml/2006/main" count="4313" uniqueCount="3393">
  <si>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</si>
  <si>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</si>
  <si>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</si>
  <si>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</si>
  <si>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</si>
  <si>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</si>
  <si>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</si>
  <si>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</si>
  <si>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</si>
  <si>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</si>
  <si>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</si>
  <si>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</si>
  <si>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</si>
  <si>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</si>
  <si>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</si>
  <si>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</si>
  <si>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</si>
  <si>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</si>
  <si>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</si>
  <si>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</si>
  <si>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</si>
  <si>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</si>
  <si>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</si>
  <si>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</si>
  <si>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</si>
  <si>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</si>
  <si>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</si>
  <si>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</si>
  <si>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</si>
  <si>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</si>
  <si>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</si>
  <si>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ŠKOLA ZA PRIMJENJENU UMJETNOST RIJEKA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</si>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</sst>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5495921</v>
      </c>
      <c r="D2" s="6">
        <f>'PR-RAS'!E6</f>
        <v>6025011.8999999994</v>
      </c>
      <c r="E2" s="6">
        <v>0</v>
      </c>
      <c r="F2" s="6">
        <v>0</v>
      </c>
      <c r="G2" s="7">
        <f t="shared" ref="G2:G264" si="0">(B2/1000)*(C2*1+D2*2)</f>
        <v>17545.944799999997</v>
      </c>
      <c r="H2" s="7">
        <f t="shared" ref="H2:H264" si="1">ABS(C2-ROUND(C2,0))+ABS(D2-ROUND(D2,0))</f>
        <v>0.10000000055879354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4769788</v>
      </c>
      <c r="D46" s="1">
        <f>'PR-RAS'!E50</f>
        <v>5220206.0999999996</v>
      </c>
      <c r="E46" s="1">
        <v>0</v>
      </c>
      <c r="F46" s="1">
        <v>0</v>
      </c>
      <c r="G46" s="2">
        <f t="shared" si="0"/>
        <v>684459.00899999996</v>
      </c>
      <c r="H46" s="2">
        <f t="shared" si="1"/>
        <v>9.999999962747097E-2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4769788</v>
      </c>
      <c r="D64" s="1">
        <f>'PR-RAS'!E68</f>
        <v>5220206.0999999996</v>
      </c>
      <c r="E64" s="1">
        <v>0</v>
      </c>
      <c r="F64" s="1">
        <v>0</v>
      </c>
      <c r="G64" s="2">
        <f t="shared" si="0"/>
        <v>958242.61259999999</v>
      </c>
      <c r="H64" s="2">
        <f t="shared" si="1"/>
        <v>9.999999962747097E-2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4766538</v>
      </c>
      <c r="D65" s="1">
        <f>'PR-RAS'!E69</f>
        <v>5216956.0999999996</v>
      </c>
      <c r="E65" s="1">
        <v>0</v>
      </c>
      <c r="F65" s="1">
        <v>0</v>
      </c>
      <c r="G65" s="2">
        <f t="shared" si="0"/>
        <v>972828.81279999996</v>
      </c>
      <c r="H65" s="2">
        <f t="shared" si="1"/>
        <v>9.999999962747097E-2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3250</v>
      </c>
      <c r="D66" s="1">
        <f>'PR-RAS'!E70</f>
        <v>3250</v>
      </c>
      <c r="E66" s="1">
        <v>0</v>
      </c>
      <c r="F66" s="1">
        <v>0</v>
      </c>
      <c r="G66" s="2">
        <f t="shared" si="0"/>
        <v>633.75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v>
      </c>
      <c r="D78" s="1">
        <f>'PR-RAS'!E82</f>
        <v>7.74</v>
      </c>
      <c r="E78" s="1">
        <v>0</v>
      </c>
      <c r="F78" s="1">
        <v>0</v>
      </c>
      <c r="G78" s="2">
        <f t="shared" si="0"/>
        <v>1.6539600000000001</v>
      </c>
      <c r="H78" s="2">
        <f t="shared" si="1"/>
        <v>0.25999999999999979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v>
      </c>
      <c r="D79" s="1">
        <f>'PR-RAS'!E83</f>
        <v>7.74</v>
      </c>
      <c r="E79" s="1">
        <v>0</v>
      </c>
      <c r="F79" s="1">
        <v>0</v>
      </c>
      <c r="G79" s="2">
        <f t="shared" si="0"/>
        <v>1.67544</v>
      </c>
      <c r="H79" s="2">
        <f t="shared" si="1"/>
        <v>0.25999999999999979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v>
      </c>
      <c r="D81" s="1">
        <f>'PR-RAS'!E85</f>
        <v>7.74</v>
      </c>
      <c r="E81" s="1">
        <v>0</v>
      </c>
      <c r="F81" s="1">
        <v>0</v>
      </c>
      <c r="G81" s="2">
        <f t="shared" si="0"/>
        <v>1.7184000000000001</v>
      </c>
      <c r="H81" s="2">
        <f t="shared" si="1"/>
        <v>0.25999999999999979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121457</v>
      </c>
      <c r="D102" s="1">
        <f>'PR-RAS'!E106</f>
        <v>128914.18</v>
      </c>
      <c r="E102" s="1">
        <v>0</v>
      </c>
      <c r="F102" s="1">
        <v>0</v>
      </c>
      <c r="G102" s="2">
        <f t="shared" si="0"/>
        <v>38307.821360000002</v>
      </c>
      <c r="H102" s="2">
        <f t="shared" si="1"/>
        <v>0.17999999999301508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121457</v>
      </c>
      <c r="D108" s="1">
        <f>'PR-RAS'!E112</f>
        <v>128914.18</v>
      </c>
      <c r="E108" s="1">
        <v>0</v>
      </c>
      <c r="F108" s="1">
        <v>0</v>
      </c>
      <c r="G108" s="2">
        <f t="shared" si="0"/>
        <v>40583.533519999997</v>
      </c>
      <c r="H108" s="2">
        <f t="shared" si="1"/>
        <v>0.17999999999301508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121457</v>
      </c>
      <c r="D113" s="1">
        <f>'PR-RAS'!E117</f>
        <v>128914.18</v>
      </c>
      <c r="E113" s="1">
        <v>0</v>
      </c>
      <c r="F113" s="1">
        <v>0</v>
      </c>
      <c r="G113" s="2">
        <f t="shared" si="0"/>
        <v>42479.960319999998</v>
      </c>
      <c r="H113" s="2">
        <f t="shared" si="1"/>
        <v>0.17999999999301508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3995</v>
      </c>
      <c r="D120" s="1">
        <f>'PR-RAS'!E124</f>
        <v>4460</v>
      </c>
      <c r="E120" s="1">
        <v>0</v>
      </c>
      <c r="F120" s="1">
        <v>0</v>
      </c>
      <c r="G120" s="2">
        <f t="shared" si="0"/>
        <v>1536.885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3495</v>
      </c>
      <c r="D121" s="1">
        <f>'PR-RAS'!E125</f>
        <v>1460</v>
      </c>
      <c r="E121" s="1">
        <v>0</v>
      </c>
      <c r="F121" s="1">
        <v>0</v>
      </c>
      <c r="G121" s="2">
        <f t="shared" si="0"/>
        <v>769.8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615</v>
      </c>
      <c r="D122" s="1">
        <f>'PR-RAS'!E126</f>
        <v>0</v>
      </c>
      <c r="E122" s="1">
        <v>0</v>
      </c>
      <c r="F122" s="1">
        <v>0</v>
      </c>
      <c r="G122" s="2">
        <f t="shared" si="0"/>
        <v>74.414999999999992</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2880</v>
      </c>
      <c r="D123" s="1">
        <f>'PR-RAS'!E127</f>
        <v>1460</v>
      </c>
      <c r="E123" s="1">
        <v>0</v>
      </c>
      <c r="F123" s="1">
        <v>0</v>
      </c>
      <c r="G123" s="2">
        <f t="shared" si="0"/>
        <v>707.6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500</v>
      </c>
      <c r="D124" s="1">
        <f>'PR-RAS'!E128</f>
        <v>3000</v>
      </c>
      <c r="E124" s="1">
        <v>0</v>
      </c>
      <c r="F124" s="1">
        <v>0</v>
      </c>
      <c r="G124" s="2">
        <f t="shared" si="0"/>
        <v>799.5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3000</v>
      </c>
      <c r="E125" s="1">
        <v>0</v>
      </c>
      <c r="F125" s="1">
        <v>0</v>
      </c>
      <c r="G125" s="2">
        <f t="shared" si="0"/>
        <v>806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600675</v>
      </c>
      <c r="D129" s="1">
        <f>'PR-RAS'!E133</f>
        <v>671423.88</v>
      </c>
      <c r="E129" s="1">
        <v>0</v>
      </c>
      <c r="F129" s="1">
        <v>0</v>
      </c>
      <c r="G129" s="2">
        <f t="shared" si="0"/>
        <v>248770.91328000001</v>
      </c>
      <c r="H129" s="2">
        <f t="shared" si="1"/>
        <v>0.11999999999534339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600675</v>
      </c>
      <c r="D130" s="1">
        <f>'PR-RAS'!E134</f>
        <v>671423.88</v>
      </c>
      <c r="E130" s="1">
        <v>0</v>
      </c>
      <c r="F130" s="1">
        <v>0</v>
      </c>
      <c r="G130" s="2">
        <f t="shared" si="0"/>
        <v>250714.43604</v>
      </c>
      <c r="H130" s="2">
        <f t="shared" si="1"/>
        <v>0.11999999999534339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598225</v>
      </c>
      <c r="D131" s="1">
        <f>'PR-RAS'!E135</f>
        <v>670686.38</v>
      </c>
      <c r="E131" s="1">
        <v>0</v>
      </c>
      <c r="F131" s="1">
        <v>0</v>
      </c>
      <c r="G131" s="2">
        <f t="shared" si="0"/>
        <v>252147.70880000002</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2450</v>
      </c>
      <c r="D132" s="1">
        <f>'PR-RAS'!E136</f>
        <v>737.5</v>
      </c>
      <c r="E132" s="1">
        <v>0</v>
      </c>
      <c r="F132" s="1">
        <v>0</v>
      </c>
      <c r="G132" s="2">
        <f t="shared" si="0"/>
        <v>514.17500000000007</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5451860</v>
      </c>
      <c r="D147" s="1">
        <f>'PR-RAS'!E151</f>
        <v>6012371.5899999999</v>
      </c>
      <c r="E147" s="1">
        <v>0</v>
      </c>
      <c r="F147" s="1">
        <v>0</v>
      </c>
      <c r="G147" s="2">
        <f t="shared" si="0"/>
        <v>2551584.0642799996</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4730706</v>
      </c>
      <c r="D148" s="1">
        <f>'PR-RAS'!E152</f>
        <v>5072940.4300000006</v>
      </c>
      <c r="E148" s="1">
        <v>0</v>
      </c>
      <c r="F148" s="1">
        <v>0</v>
      </c>
      <c r="G148" s="2">
        <f t="shared" si="0"/>
        <v>2186858.2684200001</v>
      </c>
      <c r="H148" s="2">
        <f t="shared" si="1"/>
        <v>0.43000000063329935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3936932</v>
      </c>
      <c r="D149" s="1">
        <f>'PR-RAS'!E153</f>
        <v>4230408.29</v>
      </c>
      <c r="E149" s="1">
        <v>0</v>
      </c>
      <c r="F149" s="1">
        <v>0</v>
      </c>
      <c r="G149" s="2">
        <f t="shared" si="0"/>
        <v>1834866.78984</v>
      </c>
      <c r="H149" s="2">
        <f t="shared" si="1"/>
        <v>0.2900000000372529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3936932</v>
      </c>
      <c r="D150" s="1">
        <f>'PR-RAS'!E154</f>
        <v>4230408.29</v>
      </c>
      <c r="E150" s="1">
        <v>0</v>
      </c>
      <c r="F150" s="1">
        <v>0</v>
      </c>
      <c r="G150" s="2">
        <f t="shared" si="0"/>
        <v>1847264.5384199999</v>
      </c>
      <c r="H150" s="2">
        <f t="shared" si="1"/>
        <v>0.2900000000372529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144173</v>
      </c>
      <c r="D154" s="1">
        <f>'PR-RAS'!E158</f>
        <v>143945.73000000001</v>
      </c>
      <c r="E154" s="1">
        <v>0</v>
      </c>
      <c r="F154" s="1">
        <v>0</v>
      </c>
      <c r="G154" s="2">
        <f t="shared" si="0"/>
        <v>66105.862380000006</v>
      </c>
      <c r="H154" s="2">
        <f t="shared" si="1"/>
        <v>0.26999999998952262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649601</v>
      </c>
      <c r="D155" s="1">
        <f>'PR-RAS'!E159</f>
        <v>698586.40999999992</v>
      </c>
      <c r="E155" s="1">
        <v>0</v>
      </c>
      <c r="F155" s="1">
        <v>0</v>
      </c>
      <c r="G155" s="2">
        <f t="shared" si="0"/>
        <v>315203.16827999998</v>
      </c>
      <c r="H155" s="2">
        <f t="shared" si="1"/>
        <v>0.40999999991618097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649571</v>
      </c>
      <c r="D157" s="1">
        <f>'PR-RAS'!E161</f>
        <v>697204.83</v>
      </c>
      <c r="E157" s="1">
        <v>0</v>
      </c>
      <c r="F157" s="1">
        <v>0</v>
      </c>
      <c r="G157" s="2">
        <f t="shared" si="0"/>
        <v>318860.98295999999</v>
      </c>
      <c r="H157" s="2">
        <f t="shared" si="1"/>
        <v>0.17000000004190952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30</v>
      </c>
      <c r="D158" s="1">
        <f>'PR-RAS'!E162</f>
        <v>1381.58</v>
      </c>
      <c r="E158" s="1">
        <v>0</v>
      </c>
      <c r="F158" s="1">
        <v>0</v>
      </c>
      <c r="G158" s="2">
        <f t="shared" si="0"/>
        <v>438.52611999999999</v>
      </c>
      <c r="H158" s="2">
        <f t="shared" si="1"/>
        <v>0.42000000000007276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715156</v>
      </c>
      <c r="D159" s="1">
        <f>'PR-RAS'!E163</f>
        <v>900537.55</v>
      </c>
      <c r="E159" s="1">
        <v>0</v>
      </c>
      <c r="F159" s="1">
        <v>0</v>
      </c>
      <c r="G159" s="2">
        <f t="shared" si="0"/>
        <v>397564.51380000002</v>
      </c>
      <c r="H159" s="2">
        <f t="shared" si="1"/>
        <v>0.44999999995343387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111148</v>
      </c>
      <c r="D160" s="1">
        <f>'PR-RAS'!E164</f>
        <v>168584.37</v>
      </c>
      <c r="E160" s="1">
        <v>0</v>
      </c>
      <c r="F160" s="1">
        <v>0</v>
      </c>
      <c r="G160" s="2">
        <f t="shared" si="0"/>
        <v>71282.361659999995</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12921</v>
      </c>
      <c r="D161" s="1">
        <f>'PR-RAS'!E165</f>
        <v>25061.03</v>
      </c>
      <c r="E161" s="1">
        <v>0</v>
      </c>
      <c r="F161" s="1">
        <v>0</v>
      </c>
      <c r="G161" s="2">
        <f t="shared" si="0"/>
        <v>10086.8896</v>
      </c>
      <c r="H161" s="2">
        <f t="shared" si="1"/>
        <v>2.9999999998835847E-2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92507</v>
      </c>
      <c r="D162" s="1">
        <f>'PR-RAS'!E166</f>
        <v>136953.34</v>
      </c>
      <c r="E162" s="1">
        <v>0</v>
      </c>
      <c r="F162" s="1">
        <v>0</v>
      </c>
      <c r="G162" s="2">
        <f t="shared" si="0"/>
        <v>58992.602480000001</v>
      </c>
      <c r="H162" s="2">
        <f t="shared" si="1"/>
        <v>0.33999999999650754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2630</v>
      </c>
      <c r="D163" s="1">
        <f>'PR-RAS'!E167</f>
        <v>2425</v>
      </c>
      <c r="E163" s="1">
        <v>0</v>
      </c>
      <c r="F163" s="1">
        <v>0</v>
      </c>
      <c r="G163" s="2">
        <f t="shared" si="0"/>
        <v>1211.76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3090</v>
      </c>
      <c r="D164" s="1">
        <f>'PR-RAS'!E168</f>
        <v>4145</v>
      </c>
      <c r="E164" s="1">
        <v>0</v>
      </c>
      <c r="F164" s="1">
        <v>0</v>
      </c>
      <c r="G164" s="2">
        <f t="shared" si="0"/>
        <v>1854.94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235357</v>
      </c>
      <c r="D165" s="1">
        <f>'PR-RAS'!E169</f>
        <v>316771.64</v>
      </c>
      <c r="E165" s="1">
        <v>0</v>
      </c>
      <c r="F165" s="1">
        <v>0</v>
      </c>
      <c r="G165" s="2">
        <f t="shared" si="0"/>
        <v>142499.64592000001</v>
      </c>
      <c r="H165" s="2">
        <f t="shared" si="1"/>
        <v>0.35999999998603016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43303</v>
      </c>
      <c r="D166" s="1">
        <f>'PR-RAS'!E170</f>
        <v>30142.18</v>
      </c>
      <c r="E166" s="1">
        <v>0</v>
      </c>
      <c r="F166" s="1">
        <v>0</v>
      </c>
      <c r="G166" s="2">
        <f t="shared" si="0"/>
        <v>17091.914400000001</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89495</v>
      </c>
      <c r="D167" s="1">
        <f>'PR-RAS'!E171</f>
        <v>143624.06</v>
      </c>
      <c r="E167" s="1">
        <v>0</v>
      </c>
      <c r="F167" s="1">
        <v>0</v>
      </c>
      <c r="G167" s="2">
        <f t="shared" si="0"/>
        <v>62539.357920000002</v>
      </c>
      <c r="H167" s="2">
        <f t="shared" si="1"/>
        <v>5.9999999997671694E-2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89684</v>
      </c>
      <c r="D168" s="1">
        <f>'PR-RAS'!E172</f>
        <v>125312.69</v>
      </c>
      <c r="E168" s="1">
        <v>0</v>
      </c>
      <c r="F168" s="1">
        <v>0</v>
      </c>
      <c r="G168" s="2">
        <f t="shared" si="0"/>
        <v>56831.666460000008</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8169</v>
      </c>
      <c r="D169" s="1">
        <f>'PR-RAS'!E173</f>
        <v>7583.52</v>
      </c>
      <c r="E169" s="1">
        <v>0</v>
      </c>
      <c r="F169" s="1">
        <v>0</v>
      </c>
      <c r="G169" s="2">
        <f t="shared" si="0"/>
        <v>3920.4547200000002</v>
      </c>
      <c r="H169" s="2">
        <f t="shared" si="1"/>
        <v>0.47999999999956344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3922</v>
      </c>
      <c r="D170" s="1">
        <f>'PR-RAS'!E174</f>
        <v>10109.19</v>
      </c>
      <c r="E170" s="1">
        <v>0</v>
      </c>
      <c r="F170" s="1">
        <v>0</v>
      </c>
      <c r="G170" s="2">
        <f t="shared" si="0"/>
        <v>4079.7242200000005</v>
      </c>
      <c r="H170" s="2">
        <f t="shared" si="1"/>
        <v>0.19000000000050932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784</v>
      </c>
      <c r="D172" s="1">
        <f>'PR-RAS'!E176</f>
        <v>0</v>
      </c>
      <c r="E172" s="1">
        <v>0</v>
      </c>
      <c r="F172" s="1">
        <v>0</v>
      </c>
      <c r="G172" s="2">
        <f t="shared" si="0"/>
        <v>134.06400000000002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347622</v>
      </c>
      <c r="D173" s="1">
        <f>'PR-RAS'!E177</f>
        <v>351838.81</v>
      </c>
      <c r="E173" s="1">
        <v>0</v>
      </c>
      <c r="F173" s="1">
        <v>0</v>
      </c>
      <c r="G173" s="2">
        <f t="shared" si="0"/>
        <v>180823.53464</v>
      </c>
      <c r="H173" s="2">
        <f t="shared" si="1"/>
        <v>0.19000000000232831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32637</v>
      </c>
      <c r="D174" s="1">
        <f>'PR-RAS'!E178</f>
        <v>34336.78</v>
      </c>
      <c r="E174" s="1">
        <v>0</v>
      </c>
      <c r="F174" s="1">
        <v>0</v>
      </c>
      <c r="G174" s="2">
        <f t="shared" si="0"/>
        <v>17526.726879999998</v>
      </c>
      <c r="H174" s="2">
        <f t="shared" si="1"/>
        <v>0.22000000000116415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24211</v>
      </c>
      <c r="D175" s="1">
        <f>'PR-RAS'!E179</f>
        <v>11724.25</v>
      </c>
      <c r="E175" s="1">
        <v>0</v>
      </c>
      <c r="F175" s="1">
        <v>0</v>
      </c>
      <c r="G175" s="2">
        <f t="shared" si="0"/>
        <v>8292.7529999999988</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65</v>
      </c>
      <c r="D176" s="1">
        <f>'PR-RAS'!E180</f>
        <v>7245</v>
      </c>
      <c r="E176" s="1">
        <v>0</v>
      </c>
      <c r="F176" s="1">
        <v>0</v>
      </c>
      <c r="G176" s="2">
        <f t="shared" si="0"/>
        <v>2547.125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59964</v>
      </c>
      <c r="D177" s="1">
        <f>'PR-RAS'!E181</f>
        <v>51598.12</v>
      </c>
      <c r="E177" s="1">
        <v>0</v>
      </c>
      <c r="F177" s="1">
        <v>0</v>
      </c>
      <c r="G177" s="2">
        <f t="shared" si="0"/>
        <v>28716.202239999995</v>
      </c>
      <c r="H177" s="2">
        <f t="shared" si="1"/>
        <v>0.12000000000261934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166500</v>
      </c>
      <c r="D178" s="1">
        <f>'PR-RAS'!E182</f>
        <v>166500</v>
      </c>
      <c r="E178" s="1">
        <v>0</v>
      </c>
      <c r="F178" s="1">
        <v>0</v>
      </c>
      <c r="G178" s="2">
        <f t="shared" si="0"/>
        <v>88411.5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18720</v>
      </c>
      <c r="D179" s="1">
        <f>'PR-RAS'!E183</f>
        <v>18865</v>
      </c>
      <c r="E179" s="1">
        <v>0</v>
      </c>
      <c r="F179" s="1">
        <v>0</v>
      </c>
      <c r="G179" s="2">
        <f t="shared" si="0"/>
        <v>10048.1</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12261</v>
      </c>
      <c r="D180" s="1">
        <f>'PR-RAS'!E184</f>
        <v>13913.43</v>
      </c>
      <c r="E180" s="1">
        <v>0</v>
      </c>
      <c r="F180" s="1">
        <v>0</v>
      </c>
      <c r="G180" s="2">
        <f t="shared" si="0"/>
        <v>7175.7269399999996</v>
      </c>
      <c r="H180" s="2">
        <f t="shared" si="1"/>
        <v>0.43000000000029104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21815</v>
      </c>
      <c r="D181" s="1">
        <f>'PR-RAS'!E185</f>
        <v>25277.48</v>
      </c>
      <c r="E181" s="1">
        <v>0</v>
      </c>
      <c r="F181" s="1">
        <v>0</v>
      </c>
      <c r="G181" s="2">
        <f t="shared" si="0"/>
        <v>13026.592799999999</v>
      </c>
      <c r="H181" s="2">
        <f t="shared" si="1"/>
        <v>0.47999999999956344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11449</v>
      </c>
      <c r="D182" s="1">
        <f>'PR-RAS'!E186</f>
        <v>22378.75</v>
      </c>
      <c r="E182" s="1">
        <v>0</v>
      </c>
      <c r="F182" s="1">
        <v>0</v>
      </c>
      <c r="G182" s="2">
        <f t="shared" si="0"/>
        <v>10173.3765</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4103.34</v>
      </c>
      <c r="E183" s="1">
        <v>0</v>
      </c>
      <c r="F183" s="1">
        <v>0</v>
      </c>
      <c r="G183" s="2">
        <f t="shared" si="0"/>
        <v>1493.6157599999999</v>
      </c>
      <c r="H183" s="2">
        <f t="shared" si="1"/>
        <v>0.34000000000014552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21029</v>
      </c>
      <c r="D184" s="1">
        <f>'PR-RAS'!E188</f>
        <v>59239.39</v>
      </c>
      <c r="E184" s="1">
        <v>0</v>
      </c>
      <c r="F184" s="1">
        <v>0</v>
      </c>
      <c r="G184" s="2">
        <f t="shared" si="0"/>
        <v>25529.923739999998</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5471</v>
      </c>
      <c r="D186" s="1">
        <f>'PR-RAS'!E190</f>
        <v>5187</v>
      </c>
      <c r="E186" s="1">
        <v>0</v>
      </c>
      <c r="F186" s="1">
        <v>0</v>
      </c>
      <c r="G186" s="2">
        <f t="shared" si="0"/>
        <v>2931.3249999999998</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90</v>
      </c>
      <c r="D187" s="1">
        <f>'PR-RAS'!E191</f>
        <v>571.91</v>
      </c>
      <c r="E187" s="1">
        <v>0</v>
      </c>
      <c r="F187" s="1">
        <v>0</v>
      </c>
      <c r="G187" s="2">
        <f t="shared" si="0"/>
        <v>229.49051999999998</v>
      </c>
      <c r="H187" s="2">
        <f t="shared" si="1"/>
        <v>9.0000000000031832E-2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350</v>
      </c>
      <c r="D188" s="1">
        <f>'PR-RAS'!E192</f>
        <v>100</v>
      </c>
      <c r="E188" s="1">
        <v>0</v>
      </c>
      <c r="F188" s="1">
        <v>0</v>
      </c>
      <c r="G188" s="2">
        <f t="shared" si="0"/>
        <v>102.85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11788</v>
      </c>
      <c r="D189" s="1">
        <f>'PR-RAS'!E193</f>
        <v>17662.5</v>
      </c>
      <c r="E189" s="1">
        <v>0</v>
      </c>
      <c r="F189" s="1">
        <v>0</v>
      </c>
      <c r="G189" s="2">
        <f t="shared" si="0"/>
        <v>8857.2440000000006</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1250</v>
      </c>
      <c r="D190" s="1">
        <f>'PR-RAS'!E194</f>
        <v>34921.870000000003</v>
      </c>
      <c r="E190" s="1">
        <v>0</v>
      </c>
      <c r="F190" s="1">
        <v>0</v>
      </c>
      <c r="G190" s="2">
        <f t="shared" si="0"/>
        <v>13436.71686</v>
      </c>
      <c r="H190" s="2">
        <f t="shared" si="1"/>
        <v>0.12999999999738066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2080</v>
      </c>
      <c r="D191" s="1">
        <f>'PR-RAS'!E195</f>
        <v>796.11</v>
      </c>
      <c r="E191" s="1">
        <v>0</v>
      </c>
      <c r="F191" s="1">
        <v>0</v>
      </c>
      <c r="G191" s="2">
        <f t="shared" si="0"/>
        <v>697.72180000000003</v>
      </c>
      <c r="H191" s="2">
        <f t="shared" si="1"/>
        <v>0.11000000000001364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3220</v>
      </c>
      <c r="D192" s="1">
        <f>'PR-RAS'!E196</f>
        <v>36235.85</v>
      </c>
      <c r="E192" s="1">
        <v>0</v>
      </c>
      <c r="F192" s="1">
        <v>0</v>
      </c>
      <c r="G192" s="2">
        <f t="shared" si="0"/>
        <v>14457.1147</v>
      </c>
      <c r="H192" s="2">
        <f t="shared" si="1"/>
        <v>0.15000000000145519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3220</v>
      </c>
      <c r="D206" s="1">
        <f>'PR-RAS'!E210</f>
        <v>36235.85</v>
      </c>
      <c r="E206" s="1">
        <v>0</v>
      </c>
      <c r="F206" s="1">
        <v>0</v>
      </c>
      <c r="G206" s="2">
        <f t="shared" si="0"/>
        <v>15516.798499999999</v>
      </c>
      <c r="H206" s="2">
        <f t="shared" si="1"/>
        <v>0.15000000000145519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2588</v>
      </c>
      <c r="D207" s="1">
        <f>'PR-RAS'!E211</f>
        <v>3466.64</v>
      </c>
      <c r="E207" s="1">
        <v>0</v>
      </c>
      <c r="F207" s="1">
        <v>0</v>
      </c>
      <c r="G207" s="2">
        <f t="shared" si="0"/>
        <v>1961.3836799999997</v>
      </c>
      <c r="H207" s="2">
        <f t="shared" si="1"/>
        <v>0.36000000000012733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632</v>
      </c>
      <c r="D209" s="1">
        <f>'PR-RAS'!E213</f>
        <v>32769.21</v>
      </c>
      <c r="E209" s="1">
        <v>0</v>
      </c>
      <c r="F209" s="1">
        <v>0</v>
      </c>
      <c r="G209" s="2">
        <f t="shared" si="0"/>
        <v>13763.447359999998</v>
      </c>
      <c r="H209" s="2">
        <f t="shared" si="1"/>
        <v>0.20999999999912689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2778</v>
      </c>
      <c r="D248" s="1">
        <f>'PR-RAS'!E252</f>
        <v>2657.76</v>
      </c>
      <c r="E248" s="1">
        <v>0</v>
      </c>
      <c r="F248" s="1">
        <v>0</v>
      </c>
      <c r="G248" s="2">
        <f t="shared" si="0"/>
        <v>1999.0994400000002</v>
      </c>
      <c r="H248" s="2">
        <f t="shared" si="1"/>
        <v>0.23999999999978172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2778</v>
      </c>
      <c r="D255" s="1">
        <f>'PR-RAS'!E259</f>
        <v>2657.76</v>
      </c>
      <c r="E255" s="1">
        <v>0</v>
      </c>
      <c r="F255" s="1">
        <v>0</v>
      </c>
      <c r="G255" s="2">
        <f t="shared" si="0"/>
        <v>2055.7540800000002</v>
      </c>
      <c r="H255" s="2">
        <f t="shared" si="1"/>
        <v>0.23999999999978172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2778</v>
      </c>
      <c r="D257" s="1">
        <f>'PR-RAS'!E261</f>
        <v>2657.76</v>
      </c>
      <c r="E257" s="1">
        <v>0</v>
      </c>
      <c r="F257" s="1">
        <v>0</v>
      </c>
      <c r="G257" s="2">
        <f t="shared" si="0"/>
        <v>2071.94112</v>
      </c>
      <c r="H257" s="2">
        <f t="shared" si="1"/>
        <v>0.23999999999978172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5451860</v>
      </c>
      <c r="D285" s="1">
        <f>'PR-RAS'!E289</f>
        <v>6012371.5899999999</v>
      </c>
      <c r="E285" s="1">
        <v>0</v>
      </c>
      <c r="F285" s="1">
        <v>0</v>
      </c>
      <c r="G285" s="2">
        <f t="shared" si="8"/>
        <v>4963355.3031199994</v>
      </c>
      <c r="H285" s="2">
        <f t="shared" si="9"/>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44061</v>
      </c>
      <c r="D286" s="1">
        <f>'PR-RAS'!E290</f>
        <v>12640.30999999959</v>
      </c>
      <c r="E286" s="1">
        <v>0</v>
      </c>
      <c r="F286" s="1">
        <v>0</v>
      </c>
      <c r="G286" s="2">
        <f t="shared" si="8"/>
        <v>19762.361699999765</v>
      </c>
      <c r="H286" s="2">
        <f t="shared" si="9"/>
        <v>0.30999999959021807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57484</v>
      </c>
      <c r="D288" s="1">
        <f>'PR-RAS'!E292</f>
        <v>77475.98</v>
      </c>
      <c r="E288" s="1">
        <v>0</v>
      </c>
      <c r="F288" s="1">
        <v>0</v>
      </c>
      <c r="G288" s="2">
        <f t="shared" si="8"/>
        <v>60969.120519999989</v>
      </c>
      <c r="H288" s="2">
        <f t="shared" si="9"/>
        <v>2.0000000004074536E-2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11010</v>
      </c>
      <c r="D290" s="1">
        <f>'PR-RAS'!E294</f>
        <v>1500</v>
      </c>
      <c r="E290" s="1">
        <v>0</v>
      </c>
      <c r="F290" s="1">
        <v>0</v>
      </c>
      <c r="G290" s="2">
        <f t="shared" si="8"/>
        <v>4048.89</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24069</v>
      </c>
      <c r="D345" s="1">
        <f>'PR-RAS'!E350</f>
        <v>22978.45</v>
      </c>
      <c r="E345" s="1">
        <v>0</v>
      </c>
      <c r="F345" s="1">
        <v>0</v>
      </c>
      <c r="G345" s="2">
        <f t="shared" si="8"/>
        <v>24088.909599999995</v>
      </c>
      <c r="H345" s="2">
        <f t="shared" si="9"/>
        <v>0.4500000000007276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24069</v>
      </c>
      <c r="D358" s="1">
        <f>'PR-RAS'!E363</f>
        <v>22978.45</v>
      </c>
      <c r="E358" s="1">
        <v>0</v>
      </c>
      <c r="F358" s="1">
        <v>0</v>
      </c>
      <c r="G358" s="2">
        <f t="shared" si="8"/>
        <v>24999.246299999995</v>
      </c>
      <c r="H358" s="2">
        <f t="shared" si="9"/>
        <v>0.4500000000007276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6599</v>
      </c>
      <c r="D359" s="1">
        <f>'PR-RAS'!E364</f>
        <v>0</v>
      </c>
      <c r="E359" s="1">
        <v>0</v>
      </c>
      <c r="F359" s="1">
        <v>0</v>
      </c>
      <c r="G359" s="2">
        <f t="shared" si="8"/>
        <v>2362.442</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6599</v>
      </c>
      <c r="D363" s="1">
        <f>'PR-RAS'!E368</f>
        <v>0</v>
      </c>
      <c r="E363" s="1">
        <v>0</v>
      </c>
      <c r="F363" s="1">
        <v>0</v>
      </c>
      <c r="G363" s="2">
        <f t="shared" si="8"/>
        <v>2388.8379999999997</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14212</v>
      </c>
      <c r="D364" s="1">
        <f>'PR-RAS'!E369</f>
        <v>19728.45</v>
      </c>
      <c r="E364" s="1">
        <v>0</v>
      </c>
      <c r="F364" s="1">
        <v>0</v>
      </c>
      <c r="G364" s="2">
        <f t="shared" si="8"/>
        <v>19481.810699999998</v>
      </c>
      <c r="H364" s="2">
        <f t="shared" si="9"/>
        <v>0.4500000000007276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8574</v>
      </c>
      <c r="D365" s="1">
        <f>'PR-RAS'!E370</f>
        <v>18940.95</v>
      </c>
      <c r="E365" s="1">
        <v>0</v>
      </c>
      <c r="F365" s="1">
        <v>0</v>
      </c>
      <c r="G365" s="2">
        <f t="shared" si="8"/>
        <v>16909.9476</v>
      </c>
      <c r="H365" s="2">
        <f t="shared" si="9"/>
        <v>4.9999999999272404E-2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1458</v>
      </c>
      <c r="D367" s="1">
        <f>'PR-RAS'!E372</f>
        <v>0</v>
      </c>
      <c r="E367" s="1">
        <v>0</v>
      </c>
      <c r="F367" s="1">
        <v>0</v>
      </c>
      <c r="G367" s="2">
        <f t="shared" si="8"/>
        <v>533.62800000000004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3371</v>
      </c>
      <c r="D369" s="1">
        <f>'PR-RAS'!E374</f>
        <v>787.5</v>
      </c>
      <c r="E369" s="1">
        <v>0</v>
      </c>
      <c r="F369" s="1">
        <v>0</v>
      </c>
      <c r="G369" s="2">
        <f t="shared" si="8"/>
        <v>1820.1279999999999</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809</v>
      </c>
      <c r="D370" s="1">
        <f>'PR-RAS'!E375</f>
        <v>0</v>
      </c>
      <c r="E370" s="1">
        <v>0</v>
      </c>
      <c r="F370" s="1">
        <v>0</v>
      </c>
      <c r="G370" s="2">
        <f t="shared" si="8"/>
        <v>298.52100000000002</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3258</v>
      </c>
      <c r="D378" s="1">
        <f>'PR-RAS'!E383</f>
        <v>3250</v>
      </c>
      <c r="E378" s="1">
        <v>0</v>
      </c>
      <c r="F378" s="1">
        <v>0</v>
      </c>
      <c r="G378" s="2">
        <f t="shared" si="8"/>
        <v>3678.7660000000001</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3258</v>
      </c>
      <c r="D379" s="1">
        <f>'PR-RAS'!E384</f>
        <v>3250</v>
      </c>
      <c r="E379" s="1">
        <v>0</v>
      </c>
      <c r="F379" s="1">
        <v>0</v>
      </c>
      <c r="G379" s="2">
        <f t="shared" si="8"/>
        <v>3688.5239999999999</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24069</v>
      </c>
      <c r="D403" s="1">
        <f>'PR-RAS'!E408</f>
        <v>22978.45</v>
      </c>
      <c r="E403" s="1">
        <v>0</v>
      </c>
      <c r="F403" s="1">
        <v>0</v>
      </c>
      <c r="G403" s="2">
        <f t="shared" si="8"/>
        <v>28150.411799999998</v>
      </c>
      <c r="H403" s="2">
        <f t="shared" si="9"/>
        <v>0.4500000000007276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5495921</v>
      </c>
      <c r="D407" s="1">
        <f>'PR-RAS'!E412</f>
        <v>6025011.8999999994</v>
      </c>
      <c r="E407" s="1">
        <v>0</v>
      </c>
      <c r="F407" s="1">
        <v>0</v>
      </c>
      <c r="G407" s="2">
        <f t="shared" si="8"/>
        <v>7123653.5887999991</v>
      </c>
      <c r="H407" s="2">
        <f t="shared" si="9"/>
        <v>0.10000000055879354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5475929</v>
      </c>
      <c r="D408" s="1">
        <f>'PR-RAS'!E413</f>
        <v>6035350.04</v>
      </c>
      <c r="E408" s="1">
        <v>0</v>
      </c>
      <c r="F408" s="1">
        <v>0</v>
      </c>
      <c r="G408" s="2">
        <f t="shared" si="8"/>
        <v>7141478.0355599988</v>
      </c>
      <c r="H408" s="2">
        <f t="shared" si="9"/>
        <v>4.0000000037252903E-2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19992</v>
      </c>
      <c r="D409" s="1">
        <f>'PR-RAS'!E414</f>
        <v>0</v>
      </c>
      <c r="E409" s="1">
        <v>0</v>
      </c>
      <c r="F409" s="1">
        <v>0</v>
      </c>
      <c r="G409" s="2">
        <f t="shared" si="8"/>
        <v>8156.7359999999999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10338.140000000596</v>
      </c>
      <c r="E410" s="1">
        <v>0</v>
      </c>
      <c r="F410" s="1">
        <v>0</v>
      </c>
      <c r="G410" s="2">
        <f t="shared" si="8"/>
        <v>8456.598520000487</v>
      </c>
      <c r="H410" s="2">
        <f t="shared" si="9"/>
        <v>0.14000000059604645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57484</v>
      </c>
      <c r="D411" s="1">
        <f>'PR-RAS'!E416</f>
        <v>77475.98</v>
      </c>
      <c r="E411" s="1">
        <v>0</v>
      </c>
      <c r="F411" s="1">
        <v>0</v>
      </c>
      <c r="G411" s="2">
        <f t="shared" si="8"/>
        <v>87098.743599999987</v>
      </c>
      <c r="H411" s="2">
        <f t="shared" si="9"/>
        <v>2.0000000004074536E-2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11010</v>
      </c>
      <c r="D413" s="1">
        <f>'PR-RAS'!E418</f>
        <v>1500</v>
      </c>
      <c r="E413" s="1">
        <v>0</v>
      </c>
      <c r="F413" s="1">
        <v>0</v>
      </c>
      <c r="G413" s="2">
        <f t="shared" si="8"/>
        <v>5772.12</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5495921</v>
      </c>
      <c r="D633" s="1">
        <f>'PR-RAS'!E639</f>
        <v>6025011.8999999994</v>
      </c>
      <c r="E633" s="1">
        <v>0</v>
      </c>
      <c r="F633" s="1">
        <v>0</v>
      </c>
      <c r="G633" s="2">
        <f t="shared" si="10"/>
        <v>11089037.113599999</v>
      </c>
      <c r="H633" s="2">
        <f t="shared" si="11"/>
        <v>0.10000000055879354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5475929</v>
      </c>
      <c r="D634" s="1">
        <f>'PR-RAS'!E640</f>
        <v>6035350.04</v>
      </c>
      <c r="E634" s="1">
        <v>0</v>
      </c>
      <c r="F634" s="1">
        <v>0</v>
      </c>
      <c r="G634" s="2">
        <f t="shared" si="10"/>
        <v>11107016.20764</v>
      </c>
      <c r="H634" s="2">
        <f t="shared" si="11"/>
        <v>4.0000000037252903E-2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19992</v>
      </c>
      <c r="D635" s="1">
        <f>'PR-RAS'!E641</f>
        <v>0</v>
      </c>
      <c r="E635" s="1">
        <v>0</v>
      </c>
      <c r="F635" s="1">
        <v>0</v>
      </c>
      <c r="G635" s="2">
        <f t="shared" si="10"/>
        <v>12674.928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10338.140000000596</v>
      </c>
      <c r="E636" s="1">
        <v>0</v>
      </c>
      <c r="F636" s="1">
        <v>0</v>
      </c>
      <c r="G636" s="2">
        <f t="shared" si="10"/>
        <v>13129.437800000756</v>
      </c>
      <c r="H636" s="2">
        <f t="shared" si="11"/>
        <v>0.14000000059604645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57484</v>
      </c>
      <c r="D637" s="1">
        <f>'PR-RAS'!E643</f>
        <v>77475.98</v>
      </c>
      <c r="E637" s="1">
        <v>0</v>
      </c>
      <c r="F637" s="1">
        <v>0</v>
      </c>
      <c r="G637" s="2">
        <f t="shared" si="10"/>
        <v>135109.27056</v>
      </c>
      <c r="H637" s="2">
        <f t="shared" si="11"/>
        <v>2.0000000004074536E-2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77476</v>
      </c>
      <c r="D639" s="1">
        <f>'PR-RAS'!E645</f>
        <v>67137.8399999994</v>
      </c>
      <c r="E639" s="1">
        <v>0</v>
      </c>
      <c r="F639" s="1">
        <v>0</v>
      </c>
      <c r="G639" s="2">
        <f t="shared" si="10"/>
        <v>135097.57183999923</v>
      </c>
      <c r="H639" s="2">
        <f t="shared" si="11"/>
        <v>0.16000000060012098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407194</v>
      </c>
      <c r="D641" s="1">
        <f>'PR-RAS'!E647</f>
        <v>432557.81</v>
      </c>
      <c r="E641" s="1">
        <v>0</v>
      </c>
      <c r="F641" s="1">
        <v>0</v>
      </c>
      <c r="G641" s="2">
        <f t="shared" si="10"/>
        <v>814278.15680000011</v>
      </c>
      <c r="H641" s="2">
        <f t="shared" si="11"/>
        <v>0.19000000000232831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101023</v>
      </c>
      <c r="D642" s="1">
        <f>'PR-RAS'!E649</f>
        <v>121458.71</v>
      </c>
      <c r="E642" s="1">
        <v>0</v>
      </c>
      <c r="F642" s="1">
        <v>0</v>
      </c>
      <c r="G642" s="2">
        <f t="shared" si="10"/>
        <v>220465.80922000002</v>
      </c>
      <c r="H642" s="2">
        <f t="shared" si="11"/>
        <v>0.28999999999359716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366156</v>
      </c>
      <c r="D643" s="1">
        <f>'PR-RAS'!E650</f>
        <v>994102.1</v>
      </c>
      <c r="E643" s="1">
        <v>0</v>
      </c>
      <c r="F643" s="1">
        <v>0</v>
      </c>
      <c r="G643" s="2">
        <f t="shared" si="10"/>
        <v>1511499.2484000002</v>
      </c>
      <c r="H643" s="2">
        <f t="shared" si="11"/>
        <v>9.9999999976716936E-2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345721</v>
      </c>
      <c r="D644" s="1">
        <f>'PR-RAS'!E651</f>
        <v>1013079.49</v>
      </c>
      <c r="E644" s="1">
        <v>0</v>
      </c>
      <c r="F644" s="1">
        <v>0</v>
      </c>
      <c r="G644" s="2">
        <f t="shared" si="10"/>
        <v>1525118.82714</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121458</v>
      </c>
      <c r="D645" s="1">
        <f>'PR-RAS'!E652</f>
        <v>102481.32000000007</v>
      </c>
      <c r="E645" s="1">
        <v>0</v>
      </c>
      <c r="F645" s="1">
        <v>0</v>
      </c>
      <c r="G645" s="2">
        <f t="shared" si="10"/>
        <v>210214.89216000008</v>
      </c>
      <c r="H645" s="2">
        <f t="shared" si="11"/>
        <v>0.32000000006519258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39</v>
      </c>
      <c r="E647" s="1">
        <v>0</v>
      </c>
      <c r="F647" s="1">
        <v>0</v>
      </c>
      <c r="G647" s="2">
        <f t="shared" si="10"/>
        <v>75.582000000000008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39</v>
      </c>
      <c r="E649" s="1">
        <v>0</v>
      </c>
      <c r="F649" s="1">
        <v>0</v>
      </c>
      <c r="G649" s="2">
        <f t="shared" si="10"/>
        <v>75.816000000000003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4760325</v>
      </c>
      <c r="D668" s="1">
        <f>'PR-RAS'!E675</f>
        <v>5203121.0999999996</v>
      </c>
      <c r="E668" s="1">
        <v>0</v>
      </c>
      <c r="F668" s="1">
        <v>0</v>
      </c>
      <c r="G668" s="2">
        <f t="shared" si="10"/>
        <v>10116100.3224</v>
      </c>
      <c r="H668" s="2">
        <f t="shared" si="11"/>
        <v>9.999999962747097E-2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6213</v>
      </c>
      <c r="D669" s="1">
        <f>'PR-RAS'!E676</f>
        <v>13835</v>
      </c>
      <c r="E669" s="1">
        <v>0</v>
      </c>
      <c r="F669" s="1">
        <v>0</v>
      </c>
      <c r="G669" s="2">
        <f t="shared" si="10"/>
        <v>22633.844000000001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3250</v>
      </c>
      <c r="D670" s="1">
        <f>'PR-RAS'!E677</f>
        <v>3250</v>
      </c>
      <c r="E670" s="1">
        <v>0</v>
      </c>
      <c r="F670" s="1">
        <v>0</v>
      </c>
      <c r="G670" s="2">
        <f t="shared" si="10"/>
        <v>6522.75</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100200</v>
      </c>
      <c r="D703" s="1">
        <f>'PR-RAS'!E710</f>
        <v>101700</v>
      </c>
      <c r="E703" s="1">
        <v>0</v>
      </c>
      <c r="F703" s="1">
        <v>0</v>
      </c>
      <c r="G703" s="2">
        <f t="shared" si="10"/>
        <v>213127.19999999998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457</v>
      </c>
      <c r="D705" s="1">
        <f>'PR-RAS'!E712</f>
        <v>6214.18</v>
      </c>
      <c r="E705" s="1">
        <v>0</v>
      </c>
      <c r="F705" s="1">
        <v>0</v>
      </c>
      <c r="G705" s="2">
        <f t="shared" si="10"/>
        <v>9071.2934399999995</v>
      </c>
      <c r="H705" s="2">
        <f t="shared" si="11"/>
        <v>0.18000000000029104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18019</v>
      </c>
      <c r="D710" s="1">
        <f>'PR-RAS'!E717</f>
        <v>3593.43</v>
      </c>
      <c r="E710" s="1">
        <v>0</v>
      </c>
      <c r="F710" s="1">
        <v>0</v>
      </c>
      <c r="G710" s="2">
        <f t="shared" si="10"/>
        <v>17870.954740000001</v>
      </c>
      <c r="H710" s="2">
        <f t="shared" si="11"/>
        <v>0.42999999999983629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92507</v>
      </c>
      <c r="D711" s="1">
        <f>'PR-RAS'!E718</f>
        <v>136953.34</v>
      </c>
      <c r="E711" s="1">
        <v>0</v>
      </c>
      <c r="F711" s="1">
        <v>0</v>
      </c>
      <c r="G711" s="2">
        <f t="shared" si="10"/>
        <v>260153.71279999998</v>
      </c>
      <c r="H711" s="2">
        <f t="shared" si="11"/>
        <v>0.33999999999650754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6500</v>
      </c>
      <c r="D713" s="1">
        <f>'PR-RAS'!E720</f>
        <v>7000</v>
      </c>
      <c r="E713" s="1">
        <v>0</v>
      </c>
      <c r="F713" s="1">
        <v>0</v>
      </c>
      <c r="G713" s="2">
        <f t="shared" si="10"/>
        <v>14596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12261</v>
      </c>
      <c r="D715" s="1">
        <f>'PR-RAS'!E722</f>
        <v>13913.43</v>
      </c>
      <c r="E715" s="1">
        <v>0</v>
      </c>
      <c r="F715" s="1">
        <v>0</v>
      </c>
      <c r="G715" s="2">
        <f t="shared" si="10"/>
        <v>28622.732039999999</v>
      </c>
      <c r="H715" s="2">
        <f t="shared" si="11"/>
        <v>0.43000000000029104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2778</v>
      </c>
      <c r="D821" s="1">
        <f>'PR-RAS'!E828</f>
        <v>2657.76</v>
      </c>
      <c r="E821" s="1">
        <v>0</v>
      </c>
      <c r="F821" s="1">
        <v>0</v>
      </c>
      <c r="G821" s="2">
        <f t="shared" si="18"/>
        <v>6636.6863999999996</v>
      </c>
      <c r="H821" s="2">
        <f t="shared" si="19"/>
        <v>0.23999999999978172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978214</v>
      </c>
      <c r="D984" s="6">
        <f>BILANCA!E6</f>
        <v>937319.76000000024</v>
      </c>
      <c r="E984" s="6">
        <v>0</v>
      </c>
      <c r="F984" s="6">
        <v>0</v>
      </c>
      <c r="G984" s="7">
        <f t="shared" ref="G984:G1241" si="22">B984/1000*C984+B984/500*D984</f>
        <v>2852.8535200000006</v>
      </c>
      <c r="H984" s="7">
        <f t="shared" si="19"/>
        <v>0.23999999975785613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397980</v>
      </c>
      <c r="D985" s="1">
        <f>BILANCA!E7</f>
        <v>370315.39000000019</v>
      </c>
      <c r="E985" s="1">
        <v>0</v>
      </c>
      <c r="F985" s="1">
        <v>0</v>
      </c>
      <c r="G985" s="2">
        <f t="shared" si="22"/>
        <v>2277.2215600000009</v>
      </c>
      <c r="H985" s="2">
        <f t="shared" si="19"/>
        <v>0.39000000018859282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397980</v>
      </c>
      <c r="D990" s="1">
        <f>BILANCA!E12</f>
        <v>370315.39000000019</v>
      </c>
      <c r="E990" s="1">
        <v>0</v>
      </c>
      <c r="F990" s="1">
        <v>0</v>
      </c>
      <c r="G990" s="2">
        <f t="shared" si="22"/>
        <v>7970.2754600000026</v>
      </c>
      <c r="H990" s="2">
        <f t="shared" si="19"/>
        <v>0.39000000018859282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233116</v>
      </c>
      <c r="D991" s="1">
        <f>BILANCA!E13</f>
        <v>228642.68</v>
      </c>
      <c r="E991" s="1">
        <v>0</v>
      </c>
      <c r="F991" s="1">
        <v>0</v>
      </c>
      <c r="G991" s="2">
        <f t="shared" si="22"/>
        <v>5523.2108799999996</v>
      </c>
      <c r="H991" s="2">
        <f t="shared" si="19"/>
        <v>0.32000000000698492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331441</v>
      </c>
      <c r="D993" s="1">
        <f>BILANCA!E15</f>
        <v>331440.46999999997</v>
      </c>
      <c r="E993" s="1">
        <v>0</v>
      </c>
      <c r="F993" s="1">
        <v>0</v>
      </c>
      <c r="G993" s="2">
        <f t="shared" si="22"/>
        <v>9943.2193999999981</v>
      </c>
      <c r="H993" s="2">
        <f t="shared" si="19"/>
        <v>0.46999999997206032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6599</v>
      </c>
      <c r="D995" s="1">
        <f>BILANCA!E17</f>
        <v>6599</v>
      </c>
      <c r="E995" s="1">
        <v>0</v>
      </c>
      <c r="F995" s="1">
        <v>0</v>
      </c>
      <c r="G995" s="2">
        <f t="shared" si="22"/>
        <v>237.56400000000002</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104924</v>
      </c>
      <c r="D996" s="1">
        <f>BILANCA!E18</f>
        <v>109396.79</v>
      </c>
      <c r="E996" s="1">
        <v>0</v>
      </c>
      <c r="F996" s="1">
        <v>0</v>
      </c>
      <c r="G996" s="2">
        <f t="shared" si="22"/>
        <v>4208.3285399999995</v>
      </c>
      <c r="H996" s="2">
        <f t="shared" si="19"/>
        <v>0.21000000000640284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103905</v>
      </c>
      <c r="D997" s="1">
        <f>BILANCA!E19</f>
        <v>78995.180000000168</v>
      </c>
      <c r="E997" s="1">
        <v>0</v>
      </c>
      <c r="F997" s="1">
        <v>0</v>
      </c>
      <c r="G997" s="2">
        <f t="shared" si="22"/>
        <v>3666.5350400000048</v>
      </c>
      <c r="H997" s="2">
        <f t="shared" si="19"/>
        <v>0.18000000016763806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593071</v>
      </c>
      <c r="D998" s="1">
        <f>BILANCA!E20</f>
        <v>612011.61</v>
      </c>
      <c r="E998" s="1">
        <v>0</v>
      </c>
      <c r="F998" s="1">
        <v>0</v>
      </c>
      <c r="G998" s="2">
        <f t="shared" si="22"/>
        <v>27256.4133</v>
      </c>
      <c r="H998" s="2">
        <f t="shared" si="19"/>
        <v>0.39000000001396984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11925</v>
      </c>
      <c r="D999" s="1">
        <f>BILANCA!E21</f>
        <v>11924.51</v>
      </c>
      <c r="E999" s="1">
        <v>0</v>
      </c>
      <c r="F999" s="1">
        <v>0</v>
      </c>
      <c r="G999" s="2">
        <f t="shared" si="22"/>
        <v>572.38432</v>
      </c>
      <c r="H999" s="2">
        <f t="shared" si="19"/>
        <v>0.48999999999978172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471963</v>
      </c>
      <c r="D1000" s="1">
        <f>BILANCA!E22</f>
        <v>471963.5</v>
      </c>
      <c r="E1000" s="1">
        <v>0</v>
      </c>
      <c r="F1000" s="1">
        <v>0</v>
      </c>
      <c r="G1000" s="2">
        <f t="shared" si="22"/>
        <v>24070.130000000005</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80558</v>
      </c>
      <c r="D1002" s="1">
        <f>BILANCA!E24</f>
        <v>81345.95</v>
      </c>
      <c r="E1002" s="1">
        <v>0</v>
      </c>
      <c r="F1002" s="1">
        <v>0</v>
      </c>
      <c r="G1002" s="2">
        <f t="shared" si="22"/>
        <v>4621.7480999999998</v>
      </c>
      <c r="H1002" s="2">
        <f t="shared" si="19"/>
        <v>5.0000000002910383E-2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40331</v>
      </c>
      <c r="D1003" s="1">
        <f>BILANCA!E25</f>
        <v>40330.53</v>
      </c>
      <c r="E1003" s="1">
        <v>0</v>
      </c>
      <c r="F1003" s="1">
        <v>0</v>
      </c>
      <c r="G1003" s="2">
        <f t="shared" si="22"/>
        <v>2419.8411999999998</v>
      </c>
      <c r="H1003" s="2">
        <f t="shared" si="19"/>
        <v>0.47000000000116415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76304</v>
      </c>
      <c r="D1004" s="1">
        <f>BILANCA!E26</f>
        <v>76303.55</v>
      </c>
      <c r="E1004" s="1">
        <v>0</v>
      </c>
      <c r="F1004" s="1">
        <v>0</v>
      </c>
      <c r="G1004" s="2">
        <f t="shared" si="22"/>
        <v>4807.1331000000009</v>
      </c>
      <c r="H1004" s="2">
        <f t="shared" si="19"/>
        <v>0.44999999999708962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1170247</v>
      </c>
      <c r="D1006" s="1">
        <f>BILANCA!E28</f>
        <v>1214884.47</v>
      </c>
      <c r="E1006" s="1">
        <v>0</v>
      </c>
      <c r="F1006" s="1">
        <v>0</v>
      </c>
      <c r="G1006" s="2">
        <f t="shared" si="22"/>
        <v>82800.366620000001</v>
      </c>
      <c r="H1006" s="2">
        <f t="shared" si="19"/>
        <v>0.46999999997206032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59344</v>
      </c>
      <c r="D1013" s="1">
        <f>BILANCA!E35</f>
        <v>62594.27</v>
      </c>
      <c r="E1013" s="1">
        <v>0</v>
      </c>
      <c r="F1013" s="1">
        <v>0</v>
      </c>
      <c r="G1013" s="2">
        <f t="shared" si="22"/>
        <v>5535.9761999999992</v>
      </c>
      <c r="H1013" s="2">
        <f t="shared" si="19"/>
        <v>0.26999999999679858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59344</v>
      </c>
      <c r="D1014" s="1">
        <f>BILANCA!E36</f>
        <v>62594.27</v>
      </c>
      <c r="E1014" s="1">
        <v>0</v>
      </c>
      <c r="F1014" s="1">
        <v>0</v>
      </c>
      <c r="G1014" s="2">
        <f t="shared" si="22"/>
        <v>5720.5087399999993</v>
      </c>
      <c r="H1014" s="2">
        <f t="shared" si="19"/>
        <v>0.26999999999679858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1615</v>
      </c>
      <c r="D1023" s="1">
        <f>BILANCA!E45</f>
        <v>83.260000000000218</v>
      </c>
      <c r="E1023" s="1">
        <v>0</v>
      </c>
      <c r="F1023" s="1">
        <v>0</v>
      </c>
      <c r="G1023" s="2">
        <f t="shared" si="22"/>
        <v>71.260800000000017</v>
      </c>
      <c r="H1023" s="2">
        <f t="shared" si="19"/>
        <v>0.26000000000021828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11503</v>
      </c>
      <c r="D1025" s="1">
        <f>BILANCA!E47</f>
        <v>11503</v>
      </c>
      <c r="E1025" s="1">
        <v>0</v>
      </c>
      <c r="F1025" s="1">
        <v>0</v>
      </c>
      <c r="G1025" s="2">
        <f t="shared" si="22"/>
        <v>1449.3780000000002</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9888</v>
      </c>
      <c r="D1028" s="1">
        <f>BILANCA!E50</f>
        <v>11419.74</v>
      </c>
      <c r="E1028" s="1">
        <v>0</v>
      </c>
      <c r="F1028" s="1">
        <v>0</v>
      </c>
      <c r="G1028" s="2">
        <f t="shared" si="22"/>
        <v>1472.7366</v>
      </c>
      <c r="H1028" s="2">
        <f t="shared" si="19"/>
        <v>0.26000000000021828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201358</v>
      </c>
      <c r="D1032" s="1">
        <f>BILANCA!E54</f>
        <v>211467.19</v>
      </c>
      <c r="E1032" s="1">
        <v>0</v>
      </c>
      <c r="F1032" s="1">
        <v>0</v>
      </c>
      <c r="G1032" s="2">
        <f t="shared" si="22"/>
        <v>30590.326620000003</v>
      </c>
      <c r="H1032" s="2">
        <f t="shared" si="19"/>
        <v>0.19000000000232831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201358</v>
      </c>
      <c r="D1033" s="1">
        <f>BILANCA!E55</f>
        <v>211467.19</v>
      </c>
      <c r="E1033" s="1">
        <v>0</v>
      </c>
      <c r="F1033" s="1">
        <v>0</v>
      </c>
      <c r="G1033" s="2">
        <f t="shared" si="22"/>
        <v>31214.619000000002</v>
      </c>
      <c r="H1033" s="2">
        <f t="shared" si="19"/>
        <v>0.19000000000232831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580234</v>
      </c>
      <c r="D1046" s="1">
        <f>BILANCA!E68</f>
        <v>567004.37</v>
      </c>
      <c r="E1046" s="1">
        <v>0</v>
      </c>
      <c r="F1046" s="1">
        <v>0</v>
      </c>
      <c r="G1046" s="2">
        <f t="shared" si="22"/>
        <v>107997.29261999999</v>
      </c>
      <c r="H1046" s="2">
        <f t="shared" si="19"/>
        <v>0.36999999999534339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121458</v>
      </c>
      <c r="D1047" s="1">
        <f>BILANCA!E69</f>
        <v>102481.32</v>
      </c>
      <c r="E1047" s="1">
        <v>0</v>
      </c>
      <c r="F1047" s="1">
        <v>0</v>
      </c>
      <c r="G1047" s="2">
        <f t="shared" si="22"/>
        <v>20890.920960000003</v>
      </c>
      <c r="H1047" s="2">
        <f t="shared" si="19"/>
        <v>0.32000000000698492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121458</v>
      </c>
      <c r="D1048" s="1">
        <f>BILANCA!E70</f>
        <v>102481.32</v>
      </c>
      <c r="E1048" s="1">
        <v>0</v>
      </c>
      <c r="F1048" s="1">
        <v>0</v>
      </c>
      <c r="G1048" s="2">
        <f t="shared" si="22"/>
        <v>21217.3416</v>
      </c>
      <c r="H1048" s="2">
        <f t="shared" si="19"/>
        <v>0.32000000000698492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121458</v>
      </c>
      <c r="D1050" s="1">
        <f>BILANCA!E72</f>
        <v>102481.32</v>
      </c>
      <c r="E1050" s="1">
        <v>0</v>
      </c>
      <c r="F1050" s="1">
        <v>0</v>
      </c>
      <c r="G1050" s="2">
        <f t="shared" si="22"/>
        <v>21870.182880000004</v>
      </c>
      <c r="H1050" s="2">
        <f t="shared" si="19"/>
        <v>0.32000000000698492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40572</v>
      </c>
      <c r="D1056" s="1">
        <f>BILANCA!E78</f>
        <v>30465.24</v>
      </c>
      <c r="E1056" s="1">
        <v>0</v>
      </c>
      <c r="F1056" s="1">
        <v>0</v>
      </c>
      <c r="G1056" s="2">
        <f t="shared" si="22"/>
        <v>7409.6810399999995</v>
      </c>
      <c r="H1056" s="2">
        <f t="shared" si="19"/>
        <v>0.24000000000160071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40572</v>
      </c>
      <c r="D1064" s="1">
        <f>BILANCA!E86</f>
        <v>30465.24</v>
      </c>
      <c r="E1064" s="1">
        <v>0</v>
      </c>
      <c r="F1064" s="1">
        <v>0</v>
      </c>
      <c r="G1064" s="2">
        <f t="shared" si="22"/>
        <v>8221.7008800000003</v>
      </c>
      <c r="H1064" s="2">
        <f t="shared" si="19"/>
        <v>0.24000000000160071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11010</v>
      </c>
      <c r="D1124" s="1">
        <f>BILANCA!E146</f>
        <v>1500</v>
      </c>
      <c r="E1124" s="1">
        <v>0</v>
      </c>
      <c r="F1124" s="1">
        <v>0</v>
      </c>
      <c r="G1124" s="2">
        <f t="shared" si="22"/>
        <v>1975.4099999999999</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9810</v>
      </c>
      <c r="D1127" s="1">
        <f>BILANCA!E149</f>
        <v>0</v>
      </c>
      <c r="E1127" s="1">
        <v>0</v>
      </c>
      <c r="F1127" s="1">
        <v>0</v>
      </c>
      <c r="G1127" s="2">
        <f t="shared" si="22"/>
        <v>1412.6399999999999</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9810</v>
      </c>
      <c r="D1133" s="1">
        <f>BILANCA!E155</f>
        <v>0</v>
      </c>
      <c r="E1133" s="1">
        <v>0</v>
      </c>
      <c r="F1133" s="1">
        <v>0</v>
      </c>
      <c r="G1133" s="2">
        <f t="shared" si="22"/>
        <v>1471.5</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1200</v>
      </c>
      <c r="D1137" s="1">
        <f>BILANCA!E159</f>
        <v>1500</v>
      </c>
      <c r="E1137" s="1">
        <v>0</v>
      </c>
      <c r="F1137" s="1">
        <v>0</v>
      </c>
      <c r="G1137" s="2">
        <f t="shared" si="22"/>
        <v>646.79999999999995</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407194</v>
      </c>
      <c r="D1148" s="1">
        <f>BILANCA!E170</f>
        <v>432557.81</v>
      </c>
      <c r="E1148" s="1">
        <v>0</v>
      </c>
      <c r="F1148" s="1">
        <v>0</v>
      </c>
      <c r="G1148" s="2">
        <f t="shared" si="22"/>
        <v>209931.08730000001</v>
      </c>
      <c r="H1148" s="2">
        <f t="shared" si="23"/>
        <v>0.19000000000232831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9637</v>
      </c>
      <c r="D1149" s="1">
        <f>BILANCA!E171</f>
        <v>0</v>
      </c>
      <c r="E1149" s="1">
        <v>0</v>
      </c>
      <c r="F1149" s="1">
        <v>0</v>
      </c>
      <c r="G1149" s="2">
        <f t="shared" si="22"/>
        <v>1599.7420000000002</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397557</v>
      </c>
      <c r="D1151" s="1">
        <f>BILANCA!E173</f>
        <v>432557.81</v>
      </c>
      <c r="E1151" s="1">
        <v>0</v>
      </c>
      <c r="F1151" s="1">
        <v>0</v>
      </c>
      <c r="G1151" s="2">
        <f t="shared" si="22"/>
        <v>212129.00016</v>
      </c>
      <c r="H1151" s="2">
        <f t="shared" si="23"/>
        <v>0.19000000000232831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978214</v>
      </c>
      <c r="D1152" s="1">
        <f>BILANCA!E175</f>
        <v>937319.76</v>
      </c>
      <c r="E1152" s="1">
        <v>0</v>
      </c>
      <c r="F1152" s="1">
        <v>0</v>
      </c>
      <c r="G1152" s="2">
        <f t="shared" si="22"/>
        <v>482132.24488000001</v>
      </c>
      <c r="H1152" s="2">
        <f t="shared" si="23"/>
        <v>0.23999999999068677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484992</v>
      </c>
      <c r="D1153" s="1">
        <f>BILANCA!E176</f>
        <v>491608.75999999995</v>
      </c>
      <c r="E1153" s="1">
        <v>0</v>
      </c>
      <c r="F1153" s="1">
        <v>0</v>
      </c>
      <c r="G1153" s="2">
        <f t="shared" si="22"/>
        <v>249595.61839999998</v>
      </c>
      <c r="H1153" s="2">
        <f t="shared" si="23"/>
        <v>0.24000000004889444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484992</v>
      </c>
      <c r="D1154" s="1">
        <f>BILANCA!E177</f>
        <v>491608.75999999995</v>
      </c>
      <c r="E1154" s="1">
        <v>0</v>
      </c>
      <c r="F1154" s="1">
        <v>0</v>
      </c>
      <c r="G1154" s="2">
        <f t="shared" si="22"/>
        <v>251063.82792000001</v>
      </c>
      <c r="H1154" s="2">
        <f t="shared" si="23"/>
        <v>0.24000000004889444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396707</v>
      </c>
      <c r="D1155" s="1">
        <f>BILANCA!E178</f>
        <v>431620.31</v>
      </c>
      <c r="E1155" s="1">
        <v>0</v>
      </c>
      <c r="F1155" s="1">
        <v>0</v>
      </c>
      <c r="G1155" s="2">
        <f t="shared" si="22"/>
        <v>216710.99063999997</v>
      </c>
      <c r="H1155" s="2">
        <f t="shared" si="23"/>
        <v>0.30999999999767169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40713</v>
      </c>
      <c r="D1156" s="1">
        <f>BILANCA!E179</f>
        <v>29205.599999999999</v>
      </c>
      <c r="E1156" s="1">
        <v>0</v>
      </c>
      <c r="F1156" s="1">
        <v>0</v>
      </c>
      <c r="G1156" s="2">
        <f t="shared" si="22"/>
        <v>17148.486599999997</v>
      </c>
      <c r="H1156" s="2">
        <f t="shared" si="23"/>
        <v>0.40000000000145519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348</v>
      </c>
      <c r="D1157" s="1">
        <f>BILANCA!E180</f>
        <v>317.61</v>
      </c>
      <c r="E1157" s="1">
        <v>0</v>
      </c>
      <c r="F1157" s="1">
        <v>0</v>
      </c>
      <c r="G1157" s="2">
        <f t="shared" si="22"/>
        <v>171.08027999999999</v>
      </c>
      <c r="H1157" s="2">
        <f t="shared" si="23"/>
        <v>0.38999999999998636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348</v>
      </c>
      <c r="D1160" s="1">
        <f>BILANCA!E183</f>
        <v>317.61</v>
      </c>
      <c r="E1160" s="1">
        <v>0</v>
      </c>
      <c r="F1160" s="1">
        <v>0</v>
      </c>
      <c r="G1160" s="2">
        <f t="shared" si="22"/>
        <v>174.02993999999998</v>
      </c>
      <c r="H1160" s="2">
        <f t="shared" si="23"/>
        <v>0.38999999999998636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47224</v>
      </c>
      <c r="D1165" s="1">
        <f>BILANCA!E188</f>
        <v>30465.24</v>
      </c>
      <c r="E1165" s="1">
        <v>0</v>
      </c>
      <c r="F1165" s="1">
        <v>0</v>
      </c>
      <c r="G1165" s="2">
        <f t="shared" si="22"/>
        <v>19684.11536</v>
      </c>
      <c r="H1165" s="2">
        <f t="shared" si="23"/>
        <v>0.24000000000160071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493222</v>
      </c>
      <c r="D1214" s="1">
        <f>BILANCA!E237</f>
        <v>445711</v>
      </c>
      <c r="E1214" s="1">
        <v>0</v>
      </c>
      <c r="F1214" s="1">
        <v>0</v>
      </c>
      <c r="G1214" s="2">
        <f t="shared" si="22"/>
        <v>319852.76400000002</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404736</v>
      </c>
      <c r="D1215" s="1">
        <f>BILANCA!E238</f>
        <v>377073.16000000003</v>
      </c>
      <c r="E1215" s="1">
        <v>0</v>
      </c>
      <c r="F1215" s="1">
        <v>0</v>
      </c>
      <c r="G1215" s="2">
        <f t="shared" si="22"/>
        <v>268860.69824000006</v>
      </c>
      <c r="H1215" s="2">
        <f t="shared" si="23"/>
        <v>0.16000000003259629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404736</v>
      </c>
      <c r="D1216" s="1">
        <f>BILANCA!E239</f>
        <v>377073.16000000003</v>
      </c>
      <c r="E1216" s="1">
        <v>0</v>
      </c>
      <c r="F1216" s="1">
        <v>0</v>
      </c>
      <c r="G1216" s="2">
        <f t="shared" si="22"/>
        <v>270019.58056000003</v>
      </c>
      <c r="H1216" s="2">
        <f t="shared" si="23"/>
        <v>0.16000000003259629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358705</v>
      </c>
      <c r="D1217" s="1">
        <f>BILANCA!E240</f>
        <v>352630.69</v>
      </c>
      <c r="E1217" s="1">
        <v>0</v>
      </c>
      <c r="F1217" s="1">
        <v>0</v>
      </c>
      <c r="G1217" s="2">
        <f t="shared" si="22"/>
        <v>248968.13292</v>
      </c>
      <c r="H1217" s="2">
        <f t="shared" si="23"/>
        <v>0.30999999999767169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46031</v>
      </c>
      <c r="D1218" s="1">
        <f>BILANCA!E241</f>
        <v>24442.47</v>
      </c>
      <c r="E1218" s="1">
        <v>0</v>
      </c>
      <c r="F1218" s="1">
        <v>0</v>
      </c>
      <c r="G1218" s="2">
        <f t="shared" si="22"/>
        <v>22305.245900000002</v>
      </c>
      <c r="H1218" s="2">
        <f t="shared" si="23"/>
        <v>0.47000000000116415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77476</v>
      </c>
      <c r="D1222" s="1">
        <f>BILANCA!E245</f>
        <v>67137.84</v>
      </c>
      <c r="E1222" s="1">
        <v>0</v>
      </c>
      <c r="F1222" s="1">
        <v>0</v>
      </c>
      <c r="G1222" s="2">
        <f t="shared" si="22"/>
        <v>50608.651519999999</v>
      </c>
      <c r="H1222" s="2">
        <f t="shared" si="23"/>
        <v>0.16000000000349246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77476</v>
      </c>
      <c r="D1223" s="1">
        <f>BILANCA!E246</f>
        <v>67137.84</v>
      </c>
      <c r="E1223" s="1">
        <v>0</v>
      </c>
      <c r="F1223" s="1">
        <v>0</v>
      </c>
      <c r="G1223" s="2">
        <f t="shared" si="22"/>
        <v>50820.403199999993</v>
      </c>
      <c r="H1223" s="2">
        <f t="shared" si="23"/>
        <v>0.16000000000349246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77476</v>
      </c>
      <c r="D1224" s="1">
        <f>BILANCA!E247</f>
        <v>67137.84</v>
      </c>
      <c r="E1224" s="1">
        <v>0</v>
      </c>
      <c r="F1224" s="1">
        <v>0</v>
      </c>
      <c r="G1224" s="2">
        <f t="shared" si="22"/>
        <v>51032.154880000002</v>
      </c>
      <c r="H1224" s="2">
        <f t="shared" si="23"/>
        <v>0.16000000000349246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11010</v>
      </c>
      <c r="D1232" s="1">
        <f>BILANCA!E255</f>
        <v>1500</v>
      </c>
      <c r="E1232" s="1">
        <v>0</v>
      </c>
      <c r="F1232" s="1">
        <v>0</v>
      </c>
      <c r="G1232" s="2">
        <f t="shared" si="22"/>
        <v>3488.49</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11010</v>
      </c>
      <c r="D1240" s="1">
        <f>BILANCA!E264</f>
        <v>1500</v>
      </c>
      <c r="E1240" s="1">
        <v>0</v>
      </c>
      <c r="F1240" s="1">
        <v>0</v>
      </c>
      <c r="G1240" s="2">
        <f t="shared" si="22"/>
        <v>3600.57</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40572</v>
      </c>
      <c r="D1244" s="1">
        <f>BILANCA!E268</f>
        <v>30465.24</v>
      </c>
      <c r="E1244" s="1">
        <v>0</v>
      </c>
      <c r="F1244" s="1">
        <v>0</v>
      </c>
      <c r="G1244" s="2">
        <f t="shared" si="24"/>
        <v>26492.147280000005</v>
      </c>
      <c r="H1244" s="2">
        <f t="shared" si="23"/>
        <v>0.24000000000160071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484992</v>
      </c>
      <c r="D1264" s="1">
        <f>BILANCA!E288</f>
        <v>491608.76</v>
      </c>
      <c r="E1264" s="1">
        <v>0</v>
      </c>
      <c r="F1264" s="1">
        <v>0</v>
      </c>
      <c r="G1264" s="2">
        <f t="shared" si="24"/>
        <v>412566.87511999998</v>
      </c>
      <c r="H1264" s="2">
        <f t="shared" si="23"/>
        <v>0.23999999999068677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47224</v>
      </c>
      <c r="D1278" s="1">
        <f>BILANCA!E302</f>
        <v>30465.24</v>
      </c>
      <c r="E1278" s="1">
        <v>0</v>
      </c>
      <c r="F1278" s="1">
        <v>0</v>
      </c>
      <c r="G1278" s="2">
        <f t="shared" si="24"/>
        <v>31905.571600000003</v>
      </c>
      <c r="H1278" s="2">
        <f t="shared" si="23"/>
        <v>0.24000000000160071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5475929</v>
      </c>
      <c r="D1408" s="1">
        <f>'RAS-funkcijski'!E114</f>
        <v>6035350.04</v>
      </c>
      <c r="E1408" s="1">
        <v>0</v>
      </c>
      <c r="F1408" s="1">
        <v>0</v>
      </c>
      <c r="G1408" s="2">
        <f t="shared" si="24"/>
        <v>1930129.1987999999</v>
      </c>
      <c r="H1408" s="2">
        <f t="shared" si="27"/>
        <v>4.0000000037252903E-2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5475929</v>
      </c>
      <c r="D1412" s="1">
        <f>'RAS-funkcijski'!E118</f>
        <v>6010532.8600000003</v>
      </c>
      <c r="E1412" s="1">
        <v>0</v>
      </c>
      <c r="F1412" s="1">
        <v>0</v>
      </c>
      <c r="G1412" s="2">
        <f t="shared" si="24"/>
        <v>1994657.3980800002</v>
      </c>
      <c r="H1412" s="2">
        <f t="shared" si="27"/>
        <v>0.13999999966472387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5475929</v>
      </c>
      <c r="D1414" s="1">
        <f>'RAS-funkcijski'!E120</f>
        <v>6010532.8600000003</v>
      </c>
      <c r="E1414" s="1">
        <v>0</v>
      </c>
      <c r="F1414" s="1">
        <v>0</v>
      </c>
      <c r="G1414" s="2">
        <f t="shared" si="24"/>
        <v>2029651.3875200003</v>
      </c>
      <c r="H1414" s="2">
        <f t="shared" si="27"/>
        <v>0.13999999966472387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24817.18</v>
      </c>
      <c r="E1422" s="1">
        <v>0</v>
      </c>
      <c r="F1422" s="1">
        <v>0</v>
      </c>
      <c r="G1422" s="2">
        <f t="shared" si="24"/>
        <v>6154.6606400000001</v>
      </c>
      <c r="H1422" s="2">
        <f t="shared" si="27"/>
        <v>0.18000000000029104</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5475929</v>
      </c>
      <c r="D1435" s="13">
        <f>'RAS-funkcijski'!E141</f>
        <v>6035350.04</v>
      </c>
      <c r="E1435" s="13">
        <v>0</v>
      </c>
      <c r="F1435" s="13">
        <v>0</v>
      </c>
      <c r="G1435" s="14">
        <f t="shared" si="24"/>
        <v>2403888.1839600001</v>
      </c>
      <c r="H1435" s="14">
        <f t="shared" si="27"/>
        <v>4.0000000037252903E-2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484991.59</v>
      </c>
      <c r="D1480" s="6"/>
      <c r="E1480" s="6">
        <v>0</v>
      </c>
      <c r="F1480" s="6">
        <v>0</v>
      </c>
      <c r="G1480" s="7">
        <f t="shared" ref="G1480:G1580" si="34">B1480/1000*C1480</f>
        <v>484.99159000000003</v>
      </c>
      <c r="H1480" s="7">
        <f t="shared" ref="H1480:H1580" si="35">ABS(C1480-ROUND(C1480,0))</f>
        <v>0.40999999997438863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6095607.29</v>
      </c>
      <c r="D1481" s="1">
        <v>0</v>
      </c>
      <c r="E1481" s="1">
        <v>0</v>
      </c>
      <c r="F1481" s="1">
        <v>0</v>
      </c>
      <c r="G1481" s="2">
        <f t="shared" si="34"/>
        <v>12191.21458</v>
      </c>
      <c r="H1481" s="2">
        <f t="shared" si="35"/>
        <v>0.2900000000372529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6072628.8399999999</v>
      </c>
      <c r="D1483" s="1">
        <v>0</v>
      </c>
      <c r="E1483" s="1">
        <v>0</v>
      </c>
      <c r="F1483" s="1">
        <v>0</v>
      </c>
      <c r="G1483" s="2">
        <f t="shared" si="34"/>
        <v>24290.515360000001</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5094787.9400000004</v>
      </c>
      <c r="D1484" s="1">
        <v>0</v>
      </c>
      <c r="E1484" s="1">
        <v>0</v>
      </c>
      <c r="F1484" s="1">
        <v>0</v>
      </c>
      <c r="G1484" s="2">
        <f t="shared" si="34"/>
        <v>25473.939700000003</v>
      </c>
      <c r="H1484" s="2">
        <f t="shared" si="35"/>
        <v>5.9999999590218067E-2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890987.78</v>
      </c>
      <c r="D1485" s="1">
        <v>0</v>
      </c>
      <c r="E1485" s="1">
        <v>0</v>
      </c>
      <c r="F1485" s="1">
        <v>0</v>
      </c>
      <c r="G1485" s="2">
        <f t="shared" si="34"/>
        <v>5345.9266800000005</v>
      </c>
      <c r="H1485" s="2">
        <f t="shared" si="35"/>
        <v>0.21999999997206032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36235.85</v>
      </c>
      <c r="D1486" s="1">
        <v>0</v>
      </c>
      <c r="E1486" s="1">
        <v>0</v>
      </c>
      <c r="F1486" s="1">
        <v>0</v>
      </c>
      <c r="G1486" s="2">
        <f t="shared" si="34"/>
        <v>253.65094999999999</v>
      </c>
      <c r="H1486" s="2">
        <f t="shared" si="35"/>
        <v>0.15000000000145519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2657.76</v>
      </c>
      <c r="D1489" s="1">
        <v>0</v>
      </c>
      <c r="E1489" s="1">
        <v>0</v>
      </c>
      <c r="F1489" s="1">
        <v>0</v>
      </c>
      <c r="G1489" s="2">
        <f t="shared" si="34"/>
        <v>26.577600000000004</v>
      </c>
      <c r="H1489" s="2">
        <f t="shared" si="35"/>
        <v>0.23999999999978172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47959.51</v>
      </c>
      <c r="D1491" s="1">
        <v>0</v>
      </c>
      <c r="E1491" s="1">
        <v>0</v>
      </c>
      <c r="F1491" s="1">
        <v>0</v>
      </c>
      <c r="G1491" s="2">
        <f t="shared" si="34"/>
        <v>575.51412000000005</v>
      </c>
      <c r="H1491" s="2">
        <f t="shared" si="35"/>
        <v>0.48999999999796273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22978.45</v>
      </c>
      <c r="D1492" s="1">
        <v>0</v>
      </c>
      <c r="E1492" s="1">
        <v>0</v>
      </c>
      <c r="F1492" s="1">
        <v>0</v>
      </c>
      <c r="G1492" s="2">
        <f t="shared" si="34"/>
        <v>298.71985000000001</v>
      </c>
      <c r="H1492" s="2">
        <f t="shared" si="35"/>
        <v>0.4500000000007276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6088990.1200000001</v>
      </c>
      <c r="D1499" s="1">
        <v>0</v>
      </c>
      <c r="E1499" s="1">
        <v>0</v>
      </c>
      <c r="F1499" s="1">
        <v>0</v>
      </c>
      <c r="G1499" s="2">
        <f t="shared" si="34"/>
        <v>121779.8024</v>
      </c>
      <c r="H1499" s="2">
        <f t="shared" si="35"/>
        <v>0.12000000011175871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6066011.6699999999</v>
      </c>
      <c r="D1501" s="1">
        <v>0</v>
      </c>
      <c r="E1501" s="1">
        <v>0</v>
      </c>
      <c r="F1501" s="1">
        <v>0</v>
      </c>
      <c r="G1501" s="2">
        <f t="shared" si="34"/>
        <v>133452.25673999998</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5059874.8499999996</v>
      </c>
      <c r="D1502" s="1">
        <v>0</v>
      </c>
      <c r="E1502" s="1">
        <v>0</v>
      </c>
      <c r="F1502" s="1">
        <v>0</v>
      </c>
      <c r="G1502" s="2">
        <f t="shared" si="34"/>
        <v>116377.12155</v>
      </c>
      <c r="H1502" s="2">
        <f t="shared" si="35"/>
        <v>0.15000000037252903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902494.74</v>
      </c>
      <c r="D1503" s="1">
        <v>0</v>
      </c>
      <c r="E1503" s="1">
        <v>0</v>
      </c>
      <c r="F1503" s="1">
        <v>0</v>
      </c>
      <c r="G1503" s="2">
        <f t="shared" si="34"/>
        <v>21659.873759999999</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36265.910000000003</v>
      </c>
      <c r="D1504" s="1">
        <v>0</v>
      </c>
      <c r="E1504" s="1">
        <v>0</v>
      </c>
      <c r="F1504" s="1">
        <v>0</v>
      </c>
      <c r="G1504" s="2">
        <f t="shared" si="34"/>
        <v>906.64775000000009</v>
      </c>
      <c r="H1504" s="2">
        <f t="shared" si="35"/>
        <v>8.999999999650754E-2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2657.76</v>
      </c>
      <c r="D1507" s="1">
        <v>0</v>
      </c>
      <c r="E1507" s="1">
        <v>0</v>
      </c>
      <c r="F1507" s="1">
        <v>0</v>
      </c>
      <c r="G1507" s="2">
        <f t="shared" si="34"/>
        <v>74.417280000000005</v>
      </c>
      <c r="H1507" s="2">
        <f t="shared" si="35"/>
        <v>0.23999999999978172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64718.41</v>
      </c>
      <c r="D1509" s="1">
        <v>0</v>
      </c>
      <c r="E1509" s="1">
        <v>0</v>
      </c>
      <c r="F1509" s="1">
        <v>0</v>
      </c>
      <c r="G1509" s="2">
        <f t="shared" si="34"/>
        <v>1941.5523000000001</v>
      </c>
      <c r="H1509" s="2">
        <f t="shared" si="35"/>
        <v>0.41000000000349246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22978.45</v>
      </c>
      <c r="D1510" s="1">
        <v>0</v>
      </c>
      <c r="E1510" s="1">
        <v>0</v>
      </c>
      <c r="F1510" s="1">
        <v>0</v>
      </c>
      <c r="G1510" s="2">
        <f t="shared" si="34"/>
        <v>712.33195000000001</v>
      </c>
      <c r="H1510" s="2">
        <f t="shared" si="35"/>
        <v>0.4500000000007276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491608.75999999978</v>
      </c>
      <c r="D1517" s="1">
        <v>0</v>
      </c>
      <c r="E1517" s="1">
        <v>0</v>
      </c>
      <c r="F1517" s="1">
        <v>0</v>
      </c>
      <c r="G1517" s="2">
        <f t="shared" si="34"/>
        <v>18681.13287999999</v>
      </c>
      <c r="H1517" s="2">
        <f t="shared" si="35"/>
        <v>0.24000000022351742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491608.76</v>
      </c>
      <c r="D1576" s="1">
        <v>0</v>
      </c>
      <c r="E1576" s="1">
        <v>0</v>
      </c>
      <c r="F1576" s="1">
        <v>0</v>
      </c>
      <c r="G1576" s="2">
        <f t="shared" si="34"/>
        <v>47686.049720000003</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491608.76</v>
      </c>
      <c r="D1578" s="1">
        <v>0</v>
      </c>
      <c r="E1578" s="1">
        <v>0</v>
      </c>
      <c r="F1578" s="1">
        <v>0</v>
      </c>
      <c r="G1578" s="2">
        <f t="shared" si="34"/>
        <v>48669.267240000001</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23376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5495921</v>
      </c>
      <c r="I16" s="172">
        <f>'PR-RAS'!E6</f>
        <v>6025011.8999999994</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5451860</v>
      </c>
      <c r="I17" s="172">
        <f>'PR-RAS'!E151</f>
        <v>6012371.5899999999</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77476</v>
      </c>
      <c r="I18" s="172">
        <f>'PR-RAS'!E645</f>
        <v>67137.8399999994</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397980</v>
      </c>
      <c r="I20" s="175">
        <f>BILANCA!E7</f>
        <v>370315.39000000019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580234</v>
      </c>
      <c r="I21" s="177">
        <f>BILANCA!E68</f>
        <v>567004.37</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484992</v>
      </c>
      <c r="I22" s="177">
        <f>BILANCA!E176</f>
        <v>491608.75999999995</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493222</v>
      </c>
      <c r="I23" s="179">
        <f>BILANCA!E237</f>
        <v>445711</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5475929</v>
      </c>
      <c r="I27" s="177">
        <f>'RAS-funkcijski'!E114</f>
        <v>6035350.04</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5475929</v>
      </c>
      <c r="I28" s="181">
        <f>'RAS-funkcijski'!E141</f>
        <v>6035350.04</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484991.59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491608.75999999978</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491608.76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B3" sqref="B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5495921</v>
      </c>
      <c r="E6" s="53">
        <f>E7+E44+E50+E82+E106+E124+E133+E139</f>
        <v>6025011.8999999994</v>
      </c>
      <c r="F6" s="54">
        <f t="shared" ref="F6:F131" si="0">IF(D6&lt;&gt;0,IF(E6/D6&gt;=100,"&gt;&gt;100",E6/D6*100),"-")</f>
        <v>109.62697425963728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4769788</v>
      </c>
      <c r="E50" s="53">
        <f>E51+E54+E59+E62+E65+E68+E71+E74+E77</f>
        <v>5220206.0999999996</v>
      </c>
      <c r="F50" s="54">
        <f t="shared" si="0"/>
        <v>109.44314715874164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4769788</v>
      </c>
      <c r="E68" s="53">
        <f t="shared" si="15"/>
        <v>5220206.0999999996</v>
      </c>
      <c r="F68" s="54">
        <f t="shared" si="0"/>
        <v>109.44314715874164</v>
      </c>
    </row>
    <row r="69" spans="1:6" ht="12.75" customHeight="1" x14ac:dyDescent="0.2">
      <c r="A69" s="55" t="s">
        <v>181</v>
      </c>
      <c r="B69" s="87" t="s">
        <v>182</v>
      </c>
      <c r="C69" s="52" t="s">
        <v>181</v>
      </c>
      <c r="D69" s="244">
        <v>4766538</v>
      </c>
      <c r="E69" s="244">
        <v>5216956.0999999996</v>
      </c>
      <c r="F69" s="54">
        <f t="shared" si="0"/>
        <v>109.44958584196746</v>
      </c>
    </row>
    <row r="70" spans="1:6" ht="24" x14ac:dyDescent="0.2">
      <c r="A70" s="55" t="s">
        <v>183</v>
      </c>
      <c r="B70" s="87" t="s">
        <v>184</v>
      </c>
      <c r="C70" s="52" t="s">
        <v>183</v>
      </c>
      <c r="D70" s="244">
        <v>3250</v>
      </c>
      <c r="E70" s="244">
        <v>3250</v>
      </c>
      <c r="F70" s="54">
        <f t="shared" si="0"/>
        <v>100</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6</v>
      </c>
      <c r="E82" s="53">
        <f t="shared" si="19"/>
        <v>7.74</v>
      </c>
      <c r="F82" s="54">
        <f t="shared" si="0"/>
        <v>129</v>
      </c>
    </row>
    <row r="83" spans="1:6" ht="12.75" customHeight="1" x14ac:dyDescent="0.2">
      <c r="A83" s="55">
        <v>641</v>
      </c>
      <c r="B83" s="87" t="s">
        <v>209</v>
      </c>
      <c r="C83" s="52" t="s">
        <v>210</v>
      </c>
      <c r="D83" s="53">
        <f t="shared" ref="D83:E83" si="20">SUM(D84:D90)</f>
        <v>6</v>
      </c>
      <c r="E83" s="53">
        <f t="shared" si="20"/>
        <v>7.74</v>
      </c>
      <c r="F83" s="54">
        <f t="shared" si="0"/>
        <v>129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6</v>
      </c>
      <c r="E85" s="244">
        <v>7.74</v>
      </c>
      <c r="F85" s="54">
        <f t="shared" si="0"/>
        <v>129</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121457</v>
      </c>
      <c r="E106" s="53">
        <f t="shared" si="23"/>
        <v>128914.18</v>
      </c>
      <c r="F106" s="54">
        <f t="shared" si="0"/>
        <v>106.13976963040417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121457</v>
      </c>
      <c r="E112" s="53">
        <f t="shared" si="25"/>
        <v>128914.18</v>
      </c>
      <c r="F112" s="54">
        <f t="shared" si="0"/>
        <v>106.13976963040417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121457</v>
      </c>
      <c r="E117" s="244">
        <v>128914.18</v>
      </c>
      <c r="F117" s="54">
        <f t="shared" si="0"/>
        <v>106.13976963040417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3995</v>
      </c>
      <c r="E124" s="53">
        <f t="shared" si="27"/>
        <v>4460</v>
      </c>
      <c r="F124" s="54">
        <f t="shared" si="0"/>
        <v>111.63954943679599</v>
      </c>
    </row>
    <row r="125" spans="1:6" ht="12.75" customHeight="1" x14ac:dyDescent="0.2">
      <c r="A125" s="55">
        <v>661</v>
      </c>
      <c r="B125" s="88" t="s">
        <v>293</v>
      </c>
      <c r="C125" s="52" t="s">
        <v>294</v>
      </c>
      <c r="D125" s="53">
        <f t="shared" ref="D125:E125" si="28">SUM(D126:D127)</f>
        <v>3495</v>
      </c>
      <c r="E125" s="53">
        <f t="shared" si="28"/>
        <v>1460</v>
      </c>
      <c r="F125" s="54">
        <f t="shared" si="0"/>
        <v>41.77396280400572</v>
      </c>
    </row>
    <row r="126" spans="1:6" ht="12.75" customHeight="1" x14ac:dyDescent="0.2">
      <c r="A126" s="55">
        <v>6614</v>
      </c>
      <c r="B126" s="88" t="s">
        <v>295</v>
      </c>
      <c r="C126" s="52" t="s">
        <v>296</v>
      </c>
      <c r="D126" s="244">
        <v>615</v>
      </c>
      <c r="E126" s="244"/>
      <c r="F126" s="54">
        <f t="shared" si="0"/>
        <v>0</v>
      </c>
    </row>
    <row r="127" spans="1:6" ht="12.75" customHeight="1" x14ac:dyDescent="0.2">
      <c r="A127" s="55">
        <v>6615</v>
      </c>
      <c r="B127" s="88" t="s">
        <v>297</v>
      </c>
      <c r="C127" s="52" t="s">
        <v>298</v>
      </c>
      <c r="D127" s="244">
        <v>2880</v>
      </c>
      <c r="E127" s="244">
        <v>1460</v>
      </c>
      <c r="F127" s="54">
        <f t="shared" si="0"/>
        <v>50.694444444444443</v>
      </c>
    </row>
    <row r="128" spans="1:6" ht="24" x14ac:dyDescent="0.2">
      <c r="A128" s="55">
        <v>663</v>
      </c>
      <c r="B128" s="233" t="s">
        <v>299</v>
      </c>
      <c r="C128" s="52" t="s">
        <v>300</v>
      </c>
      <c r="D128" s="53">
        <f t="shared" ref="D128:E128" si="29">SUM(D129:D132)</f>
        <v>500</v>
      </c>
      <c r="E128" s="53">
        <f t="shared" si="29"/>
        <v>3000</v>
      </c>
      <c r="F128" s="54">
        <f t="shared" si="0"/>
        <v>600</v>
      </c>
    </row>
    <row r="129" spans="1:6" ht="12.75" customHeight="1" x14ac:dyDescent="0.2">
      <c r="A129" s="55">
        <v>6631</v>
      </c>
      <c r="B129" s="88" t="s">
        <v>301</v>
      </c>
      <c r="C129" s="52" t="s">
        <v>302</v>
      </c>
      <c r="D129" s="244">
        <v>500</v>
      </c>
      <c r="E129" s="244">
        <v>3000</v>
      </c>
      <c r="F129" s="54">
        <f t="shared" si="0"/>
        <v>600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600675</v>
      </c>
      <c r="E133" s="53">
        <f t="shared" si="30"/>
        <v>671423.88</v>
      </c>
      <c r="F133" s="54">
        <f t="shared" ref="F133:F223" si="31">IF(D133&lt;&gt;0,IF(E133/D133&gt;=100,"&gt;&gt;100",E133/D133*100),"-")</f>
        <v>111.7782294918217</v>
      </c>
    </row>
    <row r="134" spans="1:6" ht="24" x14ac:dyDescent="0.2">
      <c r="A134" s="55">
        <v>671</v>
      </c>
      <c r="B134" s="234" t="s">
        <v>311</v>
      </c>
      <c r="C134" s="52" t="s">
        <v>312</v>
      </c>
      <c r="D134" s="53">
        <f t="shared" ref="D134:E134" si="32">SUM(D135:D137)</f>
        <v>600675</v>
      </c>
      <c r="E134" s="53">
        <f t="shared" si="32"/>
        <v>671423.88</v>
      </c>
      <c r="F134" s="54">
        <f t="shared" si="31"/>
        <v>111.7782294918217</v>
      </c>
    </row>
    <row r="135" spans="1:6" ht="12.75" customHeight="1" x14ac:dyDescent="0.2">
      <c r="A135" s="55">
        <v>6711</v>
      </c>
      <c r="B135" s="87" t="s">
        <v>313</v>
      </c>
      <c r="C135" s="52" t="s">
        <v>314</v>
      </c>
      <c r="D135" s="244">
        <v>598225</v>
      </c>
      <c r="E135" s="244">
        <v>670686.38</v>
      </c>
      <c r="F135" s="54">
        <f t="shared" si="31"/>
        <v>112.11273016005683</v>
      </c>
    </row>
    <row r="136" spans="1:6" ht="24" x14ac:dyDescent="0.2">
      <c r="A136" s="55">
        <v>6712</v>
      </c>
      <c r="B136" s="234" t="s">
        <v>315</v>
      </c>
      <c r="C136" s="52" t="s">
        <v>316</v>
      </c>
      <c r="D136" s="244">
        <v>2450</v>
      </c>
      <c r="E136" s="244">
        <v>737.5</v>
      </c>
      <c r="F136" s="54">
        <f t="shared" si="31"/>
        <v>30.102040816326532</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5451860</v>
      </c>
      <c r="E151" s="53">
        <f t="shared" si="35"/>
        <v>6012371.5899999999</v>
      </c>
      <c r="F151" s="54">
        <f t="shared" si="31"/>
        <v>110.28110754861645</v>
      </c>
    </row>
    <row r="152" spans="1:6" ht="12.75" customHeight="1" x14ac:dyDescent="0.2">
      <c r="A152" s="55">
        <v>31</v>
      </c>
      <c r="B152" s="87" t="s">
        <v>346</v>
      </c>
      <c r="C152" s="52" t="s">
        <v>35</v>
      </c>
      <c r="D152" s="53">
        <f t="shared" ref="D152:E152" si="36">D153+D158+D159</f>
        <v>4730706</v>
      </c>
      <c r="E152" s="53">
        <f t="shared" si="36"/>
        <v>5072940.4300000006</v>
      </c>
      <c r="F152" s="54">
        <f t="shared" si="31"/>
        <v>107.23432041644526</v>
      </c>
    </row>
    <row r="153" spans="1:6" ht="12.75" customHeight="1" x14ac:dyDescent="0.2">
      <c r="A153" s="55">
        <v>311</v>
      </c>
      <c r="B153" s="87" t="s">
        <v>347</v>
      </c>
      <c r="C153" s="52" t="s">
        <v>348</v>
      </c>
      <c r="D153" s="53">
        <f t="shared" ref="D153:E153" si="37">SUM(D154:D157)</f>
        <v>3936932</v>
      </c>
      <c r="E153" s="53">
        <f t="shared" si="37"/>
        <v>4230408.29</v>
      </c>
      <c r="F153" s="54">
        <f t="shared" si="31"/>
        <v>107.45444142799521</v>
      </c>
    </row>
    <row r="154" spans="1:6" ht="12.75" customHeight="1" x14ac:dyDescent="0.2">
      <c r="A154" s="55">
        <v>3111</v>
      </c>
      <c r="B154" s="87" t="s">
        <v>349</v>
      </c>
      <c r="C154" s="52" t="s">
        <v>350</v>
      </c>
      <c r="D154" s="244">
        <v>3936932</v>
      </c>
      <c r="E154" s="244">
        <v>4230408.29</v>
      </c>
      <c r="F154" s="54">
        <f t="shared" si="31"/>
        <v>107.45444142799521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144173</v>
      </c>
      <c r="E158" s="244">
        <v>143945.73000000001</v>
      </c>
      <c r="F158" s="54">
        <f t="shared" si="31"/>
        <v>99.842362994458057</v>
      </c>
    </row>
    <row r="159" spans="1:6" ht="12.75" customHeight="1" x14ac:dyDescent="0.2">
      <c r="A159" s="55">
        <v>313</v>
      </c>
      <c r="B159" s="87" t="s">
        <v>359</v>
      </c>
      <c r="C159" s="52" t="s">
        <v>360</v>
      </c>
      <c r="D159" s="53">
        <f t="shared" ref="D159:E159" si="38">SUM(D160:D162)</f>
        <v>649601</v>
      </c>
      <c r="E159" s="53">
        <f t="shared" si="38"/>
        <v>698586.40999999992</v>
      </c>
      <c r="F159" s="54">
        <f t="shared" si="31"/>
        <v>107.54084584229395</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649571</v>
      </c>
      <c r="E161" s="244">
        <v>697204.83</v>
      </c>
      <c r="F161" s="54">
        <f t="shared" si="31"/>
        <v>107.33312139858459</v>
      </c>
    </row>
    <row r="162" spans="1:6" ht="12.75" customHeight="1" x14ac:dyDescent="0.2">
      <c r="A162" s="55">
        <v>3133</v>
      </c>
      <c r="B162" s="87" t="s">
        <v>364</v>
      </c>
      <c r="C162" s="52" t="s">
        <v>365</v>
      </c>
      <c r="D162" s="244">
        <v>30</v>
      </c>
      <c r="E162" s="244">
        <v>1381.58</v>
      </c>
      <c r="F162" s="54">
        <f t="shared" si="31"/>
        <v>4605.2666666666664</v>
      </c>
    </row>
    <row r="163" spans="1:6" ht="12.75" customHeight="1" x14ac:dyDescent="0.2">
      <c r="A163" s="55">
        <v>32</v>
      </c>
      <c r="B163" s="87" t="s">
        <v>366</v>
      </c>
      <c r="C163" s="52" t="s">
        <v>367</v>
      </c>
      <c r="D163" s="53">
        <f t="shared" ref="D163:E163" si="39">D164+D169+D177+D187+D188</f>
        <v>715156</v>
      </c>
      <c r="E163" s="53">
        <f t="shared" si="39"/>
        <v>900537.55</v>
      </c>
      <c r="F163" s="54">
        <f t="shared" si="31"/>
        <v>125.9218338376522</v>
      </c>
    </row>
    <row r="164" spans="1:6" ht="12.75" customHeight="1" x14ac:dyDescent="0.2">
      <c r="A164" s="55">
        <v>321</v>
      </c>
      <c r="B164" s="87" t="s">
        <v>368</v>
      </c>
      <c r="C164" s="52" t="s">
        <v>369</v>
      </c>
      <c r="D164" s="53">
        <f t="shared" ref="D164:E164" si="40">SUM(D165:D168)</f>
        <v>111148</v>
      </c>
      <c r="E164" s="53">
        <f t="shared" si="40"/>
        <v>168584.37</v>
      </c>
      <c r="F164" s="54">
        <f t="shared" si="31"/>
        <v>151.67557670853276</v>
      </c>
    </row>
    <row r="165" spans="1:6" ht="12.75" customHeight="1" x14ac:dyDescent="0.2">
      <c r="A165" s="55">
        <v>3211</v>
      </c>
      <c r="B165" s="87" t="s">
        <v>370</v>
      </c>
      <c r="C165" s="52" t="s">
        <v>371</v>
      </c>
      <c r="D165" s="244">
        <v>12921</v>
      </c>
      <c r="E165" s="244">
        <v>25061.03</v>
      </c>
      <c r="F165" s="54">
        <f t="shared" si="31"/>
        <v>193.95580837396486</v>
      </c>
    </row>
    <row r="166" spans="1:6" ht="12.75" customHeight="1" x14ac:dyDescent="0.2">
      <c r="A166" s="55">
        <v>3212</v>
      </c>
      <c r="B166" s="87" t="s">
        <v>372</v>
      </c>
      <c r="C166" s="52" t="s">
        <v>373</v>
      </c>
      <c r="D166" s="244">
        <v>92507</v>
      </c>
      <c r="E166" s="244">
        <v>136953.34</v>
      </c>
      <c r="F166" s="54">
        <f t="shared" si="31"/>
        <v>148.04646134887091</v>
      </c>
    </row>
    <row r="167" spans="1:6" ht="12.75" customHeight="1" x14ac:dyDescent="0.2">
      <c r="A167" s="55">
        <v>3213</v>
      </c>
      <c r="B167" s="87" t="s">
        <v>374</v>
      </c>
      <c r="C167" s="52" t="s">
        <v>375</v>
      </c>
      <c r="D167" s="244">
        <v>2630</v>
      </c>
      <c r="E167" s="244">
        <v>2425</v>
      </c>
      <c r="F167" s="54">
        <f t="shared" si="31"/>
        <v>92.205323193916357</v>
      </c>
    </row>
    <row r="168" spans="1:6" ht="12.75" customHeight="1" x14ac:dyDescent="0.2">
      <c r="A168" s="55">
        <v>3214</v>
      </c>
      <c r="B168" s="87" t="s">
        <v>376</v>
      </c>
      <c r="C168" s="52" t="s">
        <v>377</v>
      </c>
      <c r="D168" s="244">
        <v>3090</v>
      </c>
      <c r="E168" s="244">
        <v>4145</v>
      </c>
      <c r="F168" s="54">
        <f t="shared" si="31"/>
        <v>134.14239482200648</v>
      </c>
    </row>
    <row r="169" spans="1:6" ht="12.75" customHeight="1" x14ac:dyDescent="0.2">
      <c r="A169" s="55">
        <v>322</v>
      </c>
      <c r="B169" s="87" t="s">
        <v>378</v>
      </c>
      <c r="C169" s="52" t="s">
        <v>379</v>
      </c>
      <c r="D169" s="53">
        <f t="shared" ref="D169:E169" si="41">SUM(D170:D176)</f>
        <v>235357</v>
      </c>
      <c r="E169" s="53">
        <f t="shared" si="41"/>
        <v>316771.64</v>
      </c>
      <c r="F169" s="54">
        <f t="shared" si="31"/>
        <v>134.59197729406819</v>
      </c>
    </row>
    <row r="170" spans="1:6" ht="12.75" customHeight="1" x14ac:dyDescent="0.2">
      <c r="A170" s="55">
        <v>3221</v>
      </c>
      <c r="B170" s="87" t="s">
        <v>380</v>
      </c>
      <c r="C170" s="52" t="s">
        <v>381</v>
      </c>
      <c r="D170" s="244">
        <v>43303</v>
      </c>
      <c r="E170" s="244">
        <v>30142.18</v>
      </c>
      <c r="F170" s="54">
        <f t="shared" si="31"/>
        <v>69.607602244648177</v>
      </c>
    </row>
    <row r="171" spans="1:6" ht="12.75" customHeight="1" x14ac:dyDescent="0.2">
      <c r="A171" s="55">
        <v>3222</v>
      </c>
      <c r="B171" s="87" t="s">
        <v>382</v>
      </c>
      <c r="C171" s="52" t="s">
        <v>383</v>
      </c>
      <c r="D171" s="244">
        <v>89495</v>
      </c>
      <c r="E171" s="244">
        <v>143624.06</v>
      </c>
      <c r="F171" s="54">
        <f t="shared" si="31"/>
        <v>160.48277557405441</v>
      </c>
    </row>
    <row r="172" spans="1:6" ht="12.75" customHeight="1" x14ac:dyDescent="0.2">
      <c r="A172" s="55">
        <v>3223</v>
      </c>
      <c r="B172" s="87" t="s">
        <v>384</v>
      </c>
      <c r="C172" s="52" t="s">
        <v>385</v>
      </c>
      <c r="D172" s="244">
        <v>89684</v>
      </c>
      <c r="E172" s="244">
        <v>125312.69</v>
      </c>
      <c r="F172" s="54">
        <f t="shared" si="31"/>
        <v>139.72691895990366</v>
      </c>
    </row>
    <row r="173" spans="1:6" ht="12.75" customHeight="1" x14ac:dyDescent="0.2">
      <c r="A173" s="55">
        <v>3224</v>
      </c>
      <c r="B173" s="87" t="s">
        <v>386</v>
      </c>
      <c r="C173" s="52" t="s">
        <v>387</v>
      </c>
      <c r="D173" s="244">
        <v>8169</v>
      </c>
      <c r="E173" s="244">
        <v>7583.52</v>
      </c>
      <c r="F173" s="54">
        <f t="shared" si="31"/>
        <v>92.832904884318765</v>
      </c>
    </row>
    <row r="174" spans="1:6" ht="12.75" customHeight="1" x14ac:dyDescent="0.2">
      <c r="A174" s="55">
        <v>3225</v>
      </c>
      <c r="B174" s="87" t="s">
        <v>388</v>
      </c>
      <c r="C174" s="52" t="s">
        <v>389</v>
      </c>
      <c r="D174" s="244">
        <v>3922</v>
      </c>
      <c r="E174" s="244">
        <v>10109.19</v>
      </c>
      <c r="F174" s="54">
        <f t="shared" si="31"/>
        <v>257.75599184089748</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784</v>
      </c>
      <c r="E176" s="244"/>
      <c r="F176" s="54">
        <f t="shared" si="31"/>
        <v>0</v>
      </c>
    </row>
    <row r="177" spans="1:6" ht="12.75" customHeight="1" x14ac:dyDescent="0.2">
      <c r="A177" s="55">
        <v>323</v>
      </c>
      <c r="B177" s="87" t="s">
        <v>394</v>
      </c>
      <c r="C177" s="52" t="s">
        <v>395</v>
      </c>
      <c r="D177" s="53">
        <f t="shared" ref="D177:E177" si="42">SUM(D178:D186)</f>
        <v>347622</v>
      </c>
      <c r="E177" s="53">
        <f t="shared" si="42"/>
        <v>351838.81</v>
      </c>
      <c r="F177" s="54">
        <f t="shared" si="31"/>
        <v>101.21304462893603</v>
      </c>
    </row>
    <row r="178" spans="1:6" ht="12.75" customHeight="1" x14ac:dyDescent="0.2">
      <c r="A178" s="55">
        <v>3231</v>
      </c>
      <c r="B178" s="87" t="s">
        <v>396</v>
      </c>
      <c r="C178" s="52" t="s">
        <v>397</v>
      </c>
      <c r="D178" s="244">
        <v>32637</v>
      </c>
      <c r="E178" s="244">
        <v>34336.78</v>
      </c>
      <c r="F178" s="54">
        <f t="shared" si="31"/>
        <v>105.20813800288016</v>
      </c>
    </row>
    <row r="179" spans="1:6" ht="12.75" customHeight="1" x14ac:dyDescent="0.2">
      <c r="A179" s="55">
        <v>3232</v>
      </c>
      <c r="B179" s="87" t="s">
        <v>398</v>
      </c>
      <c r="C179" s="52" t="s">
        <v>399</v>
      </c>
      <c r="D179" s="244">
        <v>24211</v>
      </c>
      <c r="E179" s="244">
        <v>11724.25</v>
      </c>
      <c r="F179" s="54">
        <f t="shared" si="31"/>
        <v>48.425302548428398</v>
      </c>
    </row>
    <row r="180" spans="1:6" ht="12.75" customHeight="1" x14ac:dyDescent="0.2">
      <c r="A180" s="55">
        <v>3233</v>
      </c>
      <c r="B180" s="87" t="s">
        <v>400</v>
      </c>
      <c r="C180" s="52" t="s">
        <v>401</v>
      </c>
      <c r="D180" s="244">
        <v>65</v>
      </c>
      <c r="E180" s="244">
        <v>7245</v>
      </c>
      <c r="F180" s="54" t="str">
        <f t="shared" si="31"/>
        <v>&gt;&gt;100</v>
      </c>
    </row>
    <row r="181" spans="1:6" ht="12.75" customHeight="1" x14ac:dyDescent="0.2">
      <c r="A181" s="55">
        <v>3234</v>
      </c>
      <c r="B181" s="87" t="s">
        <v>402</v>
      </c>
      <c r="C181" s="52" t="s">
        <v>403</v>
      </c>
      <c r="D181" s="244">
        <v>59964</v>
      </c>
      <c r="E181" s="244">
        <v>51598.12</v>
      </c>
      <c r="F181" s="54">
        <f t="shared" si="31"/>
        <v>86.04849576412515</v>
      </c>
    </row>
    <row r="182" spans="1:6" ht="12.75" customHeight="1" x14ac:dyDescent="0.2">
      <c r="A182" s="55">
        <v>3235</v>
      </c>
      <c r="B182" s="87" t="s">
        <v>404</v>
      </c>
      <c r="C182" s="52" t="s">
        <v>405</v>
      </c>
      <c r="D182" s="244">
        <v>166500</v>
      </c>
      <c r="E182" s="244">
        <v>166500</v>
      </c>
      <c r="F182" s="54">
        <f t="shared" si="31"/>
        <v>100</v>
      </c>
    </row>
    <row r="183" spans="1:6" ht="12.75" customHeight="1" x14ac:dyDescent="0.2">
      <c r="A183" s="55">
        <v>3236</v>
      </c>
      <c r="B183" s="87" t="s">
        <v>406</v>
      </c>
      <c r="C183" s="52" t="s">
        <v>407</v>
      </c>
      <c r="D183" s="244">
        <v>18720</v>
      </c>
      <c r="E183" s="244">
        <v>18865</v>
      </c>
      <c r="F183" s="54">
        <f t="shared" si="31"/>
        <v>100.77457264957266</v>
      </c>
    </row>
    <row r="184" spans="1:6" ht="12.75" customHeight="1" x14ac:dyDescent="0.2">
      <c r="A184" s="55">
        <v>3237</v>
      </c>
      <c r="B184" s="87" t="s">
        <v>408</v>
      </c>
      <c r="C184" s="52" t="s">
        <v>409</v>
      </c>
      <c r="D184" s="244">
        <v>12261</v>
      </c>
      <c r="E184" s="244">
        <v>13913.43</v>
      </c>
      <c r="F184" s="54">
        <f t="shared" si="31"/>
        <v>113.4771225838023</v>
      </c>
    </row>
    <row r="185" spans="1:6" ht="12.75" customHeight="1" x14ac:dyDescent="0.2">
      <c r="A185" s="55">
        <v>3238</v>
      </c>
      <c r="B185" s="87" t="s">
        <v>410</v>
      </c>
      <c r="C185" s="52" t="s">
        <v>411</v>
      </c>
      <c r="D185" s="244">
        <v>21815</v>
      </c>
      <c r="E185" s="244">
        <v>25277.48</v>
      </c>
      <c r="F185" s="54">
        <f t="shared" si="31"/>
        <v>115.87201466880586</v>
      </c>
    </row>
    <row r="186" spans="1:6" ht="12.75" customHeight="1" x14ac:dyDescent="0.2">
      <c r="A186" s="55">
        <v>3239</v>
      </c>
      <c r="B186" s="87" t="s">
        <v>412</v>
      </c>
      <c r="C186" s="52" t="s">
        <v>413</v>
      </c>
      <c r="D186" s="244">
        <v>11449</v>
      </c>
      <c r="E186" s="244">
        <v>22378.75</v>
      </c>
      <c r="F186" s="54">
        <f t="shared" si="31"/>
        <v>195.46466940344135</v>
      </c>
    </row>
    <row r="187" spans="1:6" ht="12.75" customHeight="1" x14ac:dyDescent="0.2">
      <c r="A187" s="55">
        <v>324</v>
      </c>
      <c r="B187" s="87" t="s">
        <v>414</v>
      </c>
      <c r="C187" s="52" t="s">
        <v>415</v>
      </c>
      <c r="D187" s="244"/>
      <c r="E187" s="244">
        <v>4103.34</v>
      </c>
      <c r="F187" s="54" t="str">
        <f t="shared" si="31"/>
        <v>-</v>
      </c>
    </row>
    <row r="188" spans="1:6" ht="12.75" customHeight="1" x14ac:dyDescent="0.2">
      <c r="A188" s="55">
        <v>329</v>
      </c>
      <c r="B188" s="87" t="s">
        <v>416</v>
      </c>
      <c r="C188" s="52" t="s">
        <v>417</v>
      </c>
      <c r="D188" s="53">
        <f t="shared" ref="D188:E188" si="43">SUM(D189:D195)</f>
        <v>21029</v>
      </c>
      <c r="E188" s="53">
        <f t="shared" si="43"/>
        <v>59239.39</v>
      </c>
      <c r="F188" s="54">
        <f t="shared" si="31"/>
        <v>281.70331447049313</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5471</v>
      </c>
      <c r="E190" s="244">
        <v>5187</v>
      </c>
      <c r="F190" s="54">
        <f t="shared" si="31"/>
        <v>94.808992871504287</v>
      </c>
    </row>
    <row r="191" spans="1:6" ht="12.75" customHeight="1" x14ac:dyDescent="0.2">
      <c r="A191" s="55">
        <v>3293</v>
      </c>
      <c r="B191" s="87" t="s">
        <v>422</v>
      </c>
      <c r="C191" s="52" t="s">
        <v>423</v>
      </c>
      <c r="D191" s="244">
        <v>90</v>
      </c>
      <c r="E191" s="244">
        <v>571.91</v>
      </c>
      <c r="F191" s="54">
        <f t="shared" si="31"/>
        <v>635.45555555555552</v>
      </c>
    </row>
    <row r="192" spans="1:6" ht="12.75" customHeight="1" x14ac:dyDescent="0.2">
      <c r="A192" s="55">
        <v>3294</v>
      </c>
      <c r="B192" s="87" t="s">
        <v>424</v>
      </c>
      <c r="C192" s="52" t="s">
        <v>425</v>
      </c>
      <c r="D192" s="244">
        <v>350</v>
      </c>
      <c r="E192" s="244">
        <v>100</v>
      </c>
      <c r="F192" s="54">
        <f t="shared" si="31"/>
        <v>28.571428571428569</v>
      </c>
    </row>
    <row r="193" spans="1:6" ht="12.75" customHeight="1" x14ac:dyDescent="0.2">
      <c r="A193" s="55">
        <v>3295</v>
      </c>
      <c r="B193" s="87" t="s">
        <v>426</v>
      </c>
      <c r="C193" s="52" t="s">
        <v>427</v>
      </c>
      <c r="D193" s="244">
        <v>11788</v>
      </c>
      <c r="E193" s="244">
        <v>17662.5</v>
      </c>
      <c r="F193" s="54">
        <f t="shared" si="31"/>
        <v>149.83457753647778</v>
      </c>
    </row>
    <row r="194" spans="1:6" ht="12.75" customHeight="1" x14ac:dyDescent="0.2">
      <c r="A194" s="55" t="s">
        <v>428</v>
      </c>
      <c r="B194" s="87" t="s">
        <v>429</v>
      </c>
      <c r="C194" s="52" t="s">
        <v>428</v>
      </c>
      <c r="D194" s="244">
        <v>1250</v>
      </c>
      <c r="E194" s="244">
        <v>34921.870000000003</v>
      </c>
      <c r="F194" s="54">
        <f t="shared" si="31"/>
        <v>2793.7496000000001</v>
      </c>
    </row>
    <row r="195" spans="1:6" ht="12.75" customHeight="1" x14ac:dyDescent="0.2">
      <c r="A195" s="55">
        <v>3299</v>
      </c>
      <c r="B195" s="87" t="s">
        <v>430</v>
      </c>
      <c r="C195" s="52" t="s">
        <v>431</v>
      </c>
      <c r="D195" s="244">
        <v>2080</v>
      </c>
      <c r="E195" s="244">
        <v>796.11</v>
      </c>
      <c r="F195" s="54">
        <f t="shared" si="31"/>
        <v>38.274519230769229</v>
      </c>
    </row>
    <row r="196" spans="1:6" ht="12.75" customHeight="1" x14ac:dyDescent="0.2">
      <c r="A196" s="55">
        <v>34</v>
      </c>
      <c r="B196" s="234" t="s">
        <v>432</v>
      </c>
      <c r="C196" s="52" t="s">
        <v>433</v>
      </c>
      <c r="D196" s="53">
        <f t="shared" ref="D196:E196" si="44">D197+D202+D210</f>
        <v>3220</v>
      </c>
      <c r="E196" s="53">
        <f t="shared" si="44"/>
        <v>36235.85</v>
      </c>
      <c r="F196" s="54">
        <f t="shared" si="31"/>
        <v>1125.336956521739</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3220</v>
      </c>
      <c r="E210" s="53">
        <f t="shared" si="47"/>
        <v>36235.85</v>
      </c>
      <c r="F210" s="54">
        <f t="shared" si="31"/>
        <v>1125.336956521739</v>
      </c>
    </row>
    <row r="211" spans="1:6" ht="12.75" customHeight="1" x14ac:dyDescent="0.2">
      <c r="A211" s="55">
        <v>3431</v>
      </c>
      <c r="B211" s="234" t="s">
        <v>462</v>
      </c>
      <c r="C211" s="52" t="s">
        <v>463</v>
      </c>
      <c r="D211" s="244">
        <v>2588</v>
      </c>
      <c r="E211" s="244">
        <v>3466.64</v>
      </c>
      <c r="F211" s="54">
        <f t="shared" si="31"/>
        <v>133.95054095826893</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632</v>
      </c>
      <c r="E213" s="244">
        <v>32769.21</v>
      </c>
      <c r="F213" s="54">
        <f t="shared" si="31"/>
        <v>5185.0015822784808</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2778</v>
      </c>
      <c r="E252" s="53">
        <f t="shared" si="63"/>
        <v>2657.76</v>
      </c>
      <c r="F252" s="54">
        <f t="shared" ref="F252:F258" si="64">IF(D252&lt;&gt;0,IF(E252/D252&gt;=100,"&gt;&gt;100",E252/D252*100),"-")</f>
        <v>95.671706263498919</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2778</v>
      </c>
      <c r="E259" s="53">
        <f t="shared" si="66"/>
        <v>2657.76</v>
      </c>
      <c r="F259" s="54">
        <f t="shared" ref="F259:F262" si="67">IF(D259&lt;&gt;0,IF(E259/D259&gt;=100,"&gt;&gt;100",E259/D259*100),"-")</f>
        <v>95.671706263498919</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2778</v>
      </c>
      <c r="E261" s="244">
        <v>2657.76</v>
      </c>
      <c r="F261" s="54">
        <f t="shared" si="67"/>
        <v>95.671706263498919</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5451860</v>
      </c>
      <c r="E289" s="53">
        <f t="shared" si="79"/>
        <v>6012371.5899999999</v>
      </c>
      <c r="F289" s="54">
        <f t="shared" si="76"/>
        <v>110.28110754861645</v>
      </c>
    </row>
    <row r="290" spans="1:6" ht="12.75" customHeight="1" x14ac:dyDescent="0.2">
      <c r="A290" s="55" t="s">
        <v>605</v>
      </c>
      <c r="B290" s="87" t="s">
        <v>616</v>
      </c>
      <c r="C290" s="52" t="s">
        <v>617</v>
      </c>
      <c r="D290" s="53">
        <f>IF(D6&gt;=D289,D6-D289,0)</f>
        <v>44061</v>
      </c>
      <c r="E290" s="53">
        <f>IF(E6&gt;=E289,E6-E289,0)</f>
        <v>12640.30999999959</v>
      </c>
      <c r="F290" s="54">
        <f t="shared" si="76"/>
        <v>28.688204988537684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57484</v>
      </c>
      <c r="E292" s="244">
        <v>77475.98</v>
      </c>
      <c r="F292" s="54">
        <f t="shared" si="76"/>
        <v>134.77833832022824</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11010</v>
      </c>
      <c r="E294" s="244">
        <v>1500</v>
      </c>
      <c r="F294" s="54">
        <f t="shared" si="76"/>
        <v>13.623978201634879</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24069</v>
      </c>
      <c r="E350" s="53">
        <f t="shared" si="95"/>
        <v>22978.45</v>
      </c>
      <c r="F350" s="54">
        <f t="shared" si="81"/>
        <v>95.469068095890989</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24069</v>
      </c>
      <c r="E363" s="53">
        <f t="shared" si="99"/>
        <v>22978.45</v>
      </c>
      <c r="F363" s="54">
        <f t="shared" si="81"/>
        <v>95.469068095890989</v>
      </c>
    </row>
    <row r="364" spans="1:6" ht="12.75" customHeight="1" x14ac:dyDescent="0.2">
      <c r="A364" s="55">
        <v>421</v>
      </c>
      <c r="B364" s="87" t="s">
        <v>755</v>
      </c>
      <c r="C364" s="52" t="s">
        <v>756</v>
      </c>
      <c r="D364" s="53">
        <f t="shared" ref="D364:E364" si="100">SUM(D365:D368)</f>
        <v>6599</v>
      </c>
      <c r="E364" s="53">
        <f t="shared" si="100"/>
        <v>0</v>
      </c>
      <c r="F364" s="54">
        <f t="shared" si="81"/>
        <v>0</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v>6599</v>
      </c>
      <c r="E368" s="244"/>
      <c r="F368" s="54">
        <f t="shared" si="81"/>
        <v>0</v>
      </c>
    </row>
    <row r="369" spans="1:6" ht="12.75" customHeight="1" x14ac:dyDescent="0.2">
      <c r="A369" s="55">
        <v>422</v>
      </c>
      <c r="B369" s="87" t="s">
        <v>761</v>
      </c>
      <c r="C369" s="52" t="s">
        <v>762</v>
      </c>
      <c r="D369" s="53">
        <f t="shared" ref="D369:E369" si="101">SUM(D370:D377)</f>
        <v>14212</v>
      </c>
      <c r="E369" s="53">
        <f t="shared" si="101"/>
        <v>19728.45</v>
      </c>
      <c r="F369" s="54">
        <f t="shared" si="81"/>
        <v>138.81543765831691</v>
      </c>
    </row>
    <row r="370" spans="1:6" ht="12.75" customHeight="1" x14ac:dyDescent="0.2">
      <c r="A370" s="55">
        <v>4221</v>
      </c>
      <c r="B370" s="87" t="s">
        <v>671</v>
      </c>
      <c r="C370" s="52" t="s">
        <v>763</v>
      </c>
      <c r="D370" s="244">
        <v>8574</v>
      </c>
      <c r="E370" s="244">
        <v>18940.95</v>
      </c>
      <c r="F370" s="54">
        <f t="shared" si="81"/>
        <v>220.9114765570329</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1458</v>
      </c>
      <c r="E372" s="244"/>
      <c r="F372" s="54">
        <f t="shared" si="81"/>
        <v>0</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v>3371</v>
      </c>
      <c r="E374" s="244">
        <v>787.5</v>
      </c>
      <c r="F374" s="54">
        <f t="shared" si="81"/>
        <v>23.36102046870365</v>
      </c>
    </row>
    <row r="375" spans="1:6" ht="12.75" customHeight="1" x14ac:dyDescent="0.2">
      <c r="A375" s="55">
        <v>4226</v>
      </c>
      <c r="B375" s="87" t="s">
        <v>681</v>
      </c>
      <c r="C375" s="52" t="s">
        <v>769</v>
      </c>
      <c r="D375" s="244">
        <v>809</v>
      </c>
      <c r="E375" s="244"/>
      <c r="F375" s="54">
        <f t="shared" si="81"/>
        <v>0</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3258</v>
      </c>
      <c r="E383" s="53">
        <f t="shared" si="103"/>
        <v>3250</v>
      </c>
      <c r="F383" s="54">
        <f t="shared" si="81"/>
        <v>99.75445058317986</v>
      </c>
    </row>
    <row r="384" spans="1:6" ht="12.75" customHeight="1" x14ac:dyDescent="0.2">
      <c r="A384" s="55">
        <v>4241</v>
      </c>
      <c r="B384" s="87" t="s">
        <v>780</v>
      </c>
      <c r="C384" s="52" t="s">
        <v>781</v>
      </c>
      <c r="D384" s="244">
        <v>3258</v>
      </c>
      <c r="E384" s="244">
        <v>3250</v>
      </c>
      <c r="F384" s="54">
        <f t="shared" si="81"/>
        <v>99.75445058317986</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24069</v>
      </c>
      <c r="E408" s="53">
        <f t="shared" si="111"/>
        <v>22978.45</v>
      </c>
      <c r="F408" s="54">
        <f t="shared" si="81"/>
        <v>95.469068095890989</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5495921</v>
      </c>
      <c r="E412" s="53">
        <f>E6+E298</f>
        <v>6025011.8999999994</v>
      </c>
      <c r="F412" s="54">
        <f t="shared" si="81"/>
        <v>109.62697425963728</v>
      </c>
    </row>
    <row r="413" spans="1:6" ht="12.75" customHeight="1" x14ac:dyDescent="0.2">
      <c r="A413" s="55" t="s">
        <v>605</v>
      </c>
      <c r="B413" s="87" t="s">
        <v>828</v>
      </c>
      <c r="C413" s="52" t="s">
        <v>829</v>
      </c>
      <c r="D413" s="53">
        <f t="shared" ref="D413:E413" si="112">D289+D350</f>
        <v>5475929</v>
      </c>
      <c r="E413" s="53">
        <f t="shared" si="112"/>
        <v>6035350.04</v>
      </c>
      <c r="F413" s="54">
        <f t="shared" si="81"/>
        <v>110.21600243538585</v>
      </c>
    </row>
    <row r="414" spans="1:6" ht="12.75" customHeight="1" x14ac:dyDescent="0.2">
      <c r="A414" s="55" t="s">
        <v>605</v>
      </c>
      <c r="B414" s="87" t="s">
        <v>830</v>
      </c>
      <c r="C414" s="52" t="s">
        <v>831</v>
      </c>
      <c r="D414" s="53">
        <f t="shared" ref="D414:E414" si="113">IF(D412&gt;=D413,D412-D413,0)</f>
        <v>19992</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10338.140000000596</v>
      </c>
      <c r="F415" s="54" t="str">
        <f t="shared" si="81"/>
        <v>-</v>
      </c>
    </row>
    <row r="416" spans="1:6" ht="12.75" customHeight="1" x14ac:dyDescent="0.2">
      <c r="A416" s="62" t="s">
        <v>834</v>
      </c>
      <c r="B416" s="234" t="s">
        <v>835</v>
      </c>
      <c r="C416" s="63" t="s">
        <v>836</v>
      </c>
      <c r="D416" s="53">
        <f t="shared" ref="D416:E416" si="115">IF(D292-D293+D409-D410&gt;=0,D292-D293+D409-D410,0)</f>
        <v>57484</v>
      </c>
      <c r="E416" s="53">
        <f t="shared" si="115"/>
        <v>77475.98</v>
      </c>
      <c r="F416" s="54">
        <f t="shared" si="81"/>
        <v>134.77833832022824</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11010</v>
      </c>
      <c r="E418" s="64">
        <f t="shared" si="117"/>
        <v>1500</v>
      </c>
      <c r="F418" s="59">
        <f t="shared" si="81"/>
        <v>13.623978201634879</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5495921</v>
      </c>
      <c r="E639" s="53">
        <f t="shared" si="180"/>
        <v>6025011.8999999994</v>
      </c>
      <c r="F639" s="54">
        <f t="shared" si="119"/>
        <v>109.62697425963728</v>
      </c>
    </row>
    <row r="640" spans="1:6" ht="12.75" customHeight="1" x14ac:dyDescent="0.2">
      <c r="A640" s="55" t="s">
        <v>605</v>
      </c>
      <c r="B640" s="87" t="s">
        <v>1274</v>
      </c>
      <c r="C640" s="52" t="s">
        <v>1275</v>
      </c>
      <c r="D640" s="53">
        <f t="shared" ref="D640:E640" si="181">D413+D528</f>
        <v>5475929</v>
      </c>
      <c r="E640" s="53">
        <f t="shared" si="181"/>
        <v>6035350.04</v>
      </c>
      <c r="F640" s="54">
        <f t="shared" si="119"/>
        <v>110.21600243538585</v>
      </c>
    </row>
    <row r="641" spans="1:6" ht="12.75" customHeight="1" x14ac:dyDescent="0.2">
      <c r="A641" s="55" t="s">
        <v>605</v>
      </c>
      <c r="B641" s="87" t="s">
        <v>1276</v>
      </c>
      <c r="C641" s="52" t="s">
        <v>1277</v>
      </c>
      <c r="D641" s="53">
        <f t="shared" ref="D641:E641" si="182">IF(D639&gt;=D640,D639-D640,0)</f>
        <v>19992</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10338.140000000596</v>
      </c>
      <c r="F642" s="54" t="str">
        <f t="shared" si="119"/>
        <v>-</v>
      </c>
    </row>
    <row r="643" spans="1:6" ht="24" x14ac:dyDescent="0.2">
      <c r="A643" s="62" t="s">
        <v>1280</v>
      </c>
      <c r="B643" s="87" t="s">
        <v>1281</v>
      </c>
      <c r="C643" s="63" t="s">
        <v>1280</v>
      </c>
      <c r="D643" s="53">
        <f t="shared" ref="D643:E643" si="184">IF(D416-D417+D637-D638&gt;=0,D416-D417+D637-D638,0)</f>
        <v>57484</v>
      </c>
      <c r="E643" s="53">
        <f t="shared" si="184"/>
        <v>77475.98</v>
      </c>
      <c r="F643" s="54">
        <f t="shared" si="119"/>
        <v>134.77833832022824</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77476</v>
      </c>
      <c r="E645" s="53">
        <f t="shared" si="186"/>
        <v>67137.8399999994</v>
      </c>
      <c r="F645" s="54">
        <f t="shared" si="119"/>
        <v>86.656306469099334</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407194</v>
      </c>
      <c r="E647" s="245">
        <v>432557.81</v>
      </c>
      <c r="F647" s="59">
        <f t="shared" si="119"/>
        <v>106.22892527885969</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101023</v>
      </c>
      <c r="E649" s="244">
        <v>121458.71</v>
      </c>
      <c r="F649" s="54">
        <f t="shared" ref="F649:F724" si="188">IF(D649&lt;&gt;0,IF(E649/D649&gt;=100,"&gt;&gt;100",E649/D649*100),"-")</f>
        <v>120.22876968611109</v>
      </c>
    </row>
    <row r="650" spans="1:6" ht="12.75" customHeight="1" x14ac:dyDescent="0.2">
      <c r="A650" s="55" t="s">
        <v>1293</v>
      </c>
      <c r="B650" s="87" t="s">
        <v>1294</v>
      </c>
      <c r="C650" s="52" t="s">
        <v>1293</v>
      </c>
      <c r="D650" s="244">
        <v>366156</v>
      </c>
      <c r="E650" s="244">
        <v>994102.1</v>
      </c>
      <c r="F650" s="54">
        <f t="shared" si="188"/>
        <v>271.49687564863063</v>
      </c>
    </row>
    <row r="651" spans="1:6" ht="12.75" customHeight="1" x14ac:dyDescent="0.2">
      <c r="A651" s="55" t="s">
        <v>1295</v>
      </c>
      <c r="B651" s="87" t="s">
        <v>1296</v>
      </c>
      <c r="C651" s="52" t="s">
        <v>1295</v>
      </c>
      <c r="D651" s="244">
        <v>345721</v>
      </c>
      <c r="E651" s="244">
        <v>1013079.49</v>
      </c>
      <c r="F651" s="54">
        <f t="shared" si="188"/>
        <v>293.0338307479152</v>
      </c>
    </row>
    <row r="652" spans="1:6" ht="24" x14ac:dyDescent="0.2">
      <c r="A652" s="55">
        <v>11</v>
      </c>
      <c r="B652" s="87" t="s">
        <v>1297</v>
      </c>
      <c r="C652" s="52" t="s">
        <v>1298</v>
      </c>
      <c r="D652" s="53">
        <f t="shared" ref="D652:E652" si="189">+D649+D650-D651</f>
        <v>121458</v>
      </c>
      <c r="E652" s="53">
        <f t="shared" si="189"/>
        <v>102481.32000000007</v>
      </c>
      <c r="F652" s="54">
        <f t="shared" si="188"/>
        <v>84.375932421083888</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39</v>
      </c>
      <c r="E654" s="264">
        <v>39</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39</v>
      </c>
      <c r="E656" s="264">
        <v>39</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4760325</v>
      </c>
      <c r="E675" s="244">
        <v>5203121.0999999996</v>
      </c>
      <c r="F675" s="54">
        <f t="shared" si="188"/>
        <v>109.30180397346818</v>
      </c>
    </row>
    <row r="676" spans="1:6" ht="24" x14ac:dyDescent="0.2">
      <c r="A676" s="55">
        <v>63613</v>
      </c>
      <c r="B676" s="234" t="s">
        <v>1346</v>
      </c>
      <c r="C676" s="52" t="s">
        <v>1347</v>
      </c>
      <c r="D676" s="244">
        <v>6213</v>
      </c>
      <c r="E676" s="244">
        <v>13835</v>
      </c>
      <c r="F676" s="54">
        <f t="shared" si="188"/>
        <v>222.67825527120553</v>
      </c>
    </row>
    <row r="677" spans="1:6" ht="24" x14ac:dyDescent="0.2">
      <c r="A677" s="55">
        <v>63622</v>
      </c>
      <c r="B677" s="234" t="s">
        <v>1348</v>
      </c>
      <c r="C677" s="52" t="s">
        <v>1349</v>
      </c>
      <c r="D677" s="244">
        <v>3250</v>
      </c>
      <c r="E677" s="244">
        <v>3250</v>
      </c>
      <c r="F677" s="54">
        <f t="shared" si="188"/>
        <v>100</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100200</v>
      </c>
      <c r="E710" s="244">
        <v>101700</v>
      </c>
      <c r="F710" s="54">
        <f t="shared" si="188"/>
        <v>101.49700598802396</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457</v>
      </c>
      <c r="E712" s="244">
        <v>6214.18</v>
      </c>
      <c r="F712" s="54">
        <f t="shared" si="188"/>
        <v>1359.7768052516412</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18019</v>
      </c>
      <c r="E717" s="244">
        <v>3593.43</v>
      </c>
      <c r="F717" s="54">
        <f t="shared" si="188"/>
        <v>19.942449636494811</v>
      </c>
    </row>
    <row r="718" spans="1:6" ht="12.75" customHeight="1" x14ac:dyDescent="0.2">
      <c r="A718" s="55">
        <v>32121</v>
      </c>
      <c r="B718" s="87" t="s">
        <v>1412</v>
      </c>
      <c r="C718" s="52" t="s">
        <v>1413</v>
      </c>
      <c r="D718" s="244">
        <v>92507</v>
      </c>
      <c r="E718" s="244">
        <v>136953.34</v>
      </c>
      <c r="F718" s="54">
        <f t="shared" si="188"/>
        <v>148.04646134887091</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6500</v>
      </c>
      <c r="E720" s="244">
        <v>7000</v>
      </c>
      <c r="F720" s="54">
        <f t="shared" si="188"/>
        <v>107.69230769230769</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12261</v>
      </c>
      <c r="E722" s="244">
        <v>13913.43</v>
      </c>
      <c r="F722" s="54">
        <f t="shared" si="188"/>
        <v>113.4771225838023</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2778</v>
      </c>
      <c r="E828" s="244">
        <v>2657.76</v>
      </c>
      <c r="F828" s="54">
        <f t="shared" si="190"/>
        <v>95.671706263498919</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4" workbookViewId="0">
      <selection activeCell="D73" sqref="D7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978214</v>
      </c>
      <c r="E6" s="231">
        <f t="shared" si="0"/>
        <v>937319.76000000024</v>
      </c>
      <c r="F6" s="232">
        <f t="shared" ref="F6:F260" si="1">IF(D6&gt;0,IF(E6/D6&gt;=100,"&gt;&gt;100",E6/D6*100),"-")</f>
        <v>95.819499618692873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397980</v>
      </c>
      <c r="E7" s="106">
        <f t="shared" si="2"/>
        <v>370315.39000000019</v>
      </c>
      <c r="F7" s="95">
        <f t="shared" si="1"/>
        <v>93.048743655460115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397980</v>
      </c>
      <c r="E12" s="106">
        <f t="shared" si="3"/>
        <v>370315.39000000019</v>
      </c>
      <c r="F12" s="95">
        <f t="shared" si="1"/>
        <v>93.048743655460115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233116</v>
      </c>
      <c r="E13" s="106">
        <f t="shared" si="4"/>
        <v>228642.68</v>
      </c>
      <c r="F13" s="95">
        <f t="shared" si="1"/>
        <v>98.081075516052096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331441</v>
      </c>
      <c r="E15" s="249">
        <v>331440.46999999997</v>
      </c>
      <c r="F15" s="95">
        <f t="shared" si="1"/>
        <v>99.999840092203428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6599</v>
      </c>
      <c r="E17" s="249">
        <v>6599</v>
      </c>
      <c r="F17" s="95">
        <f t="shared" si="1"/>
        <v>100</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104924</v>
      </c>
      <c r="E18" s="249">
        <v>109396.79</v>
      </c>
      <c r="F18" s="95">
        <f t="shared" si="1"/>
        <v>104.26288551713621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103905</v>
      </c>
      <c r="E19" s="106">
        <f t="shared" si="5"/>
        <v>78995.180000000168</v>
      </c>
      <c r="F19" s="95">
        <f t="shared" si="1"/>
        <v>76.026350993696326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593071</v>
      </c>
      <c r="E20" s="249">
        <v>612011.61</v>
      </c>
      <c r="F20" s="95">
        <f t="shared" si="1"/>
        <v>103.19364966420545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11925</v>
      </c>
      <c r="E21" s="249">
        <v>11924.51</v>
      </c>
      <c r="F21" s="95">
        <f t="shared" si="1"/>
        <v>99.995890985324948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471963</v>
      </c>
      <c r="E22" s="249">
        <v>471963.5</v>
      </c>
      <c r="F22" s="95">
        <f t="shared" si="1"/>
        <v>100.00010594050805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80558</v>
      </c>
      <c r="E24" s="249">
        <v>81345.95</v>
      </c>
      <c r="F24" s="95">
        <f t="shared" si="1"/>
        <v>100.97811514685071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40331</v>
      </c>
      <c r="E25" s="249">
        <v>40330.53</v>
      </c>
      <c r="F25" s="95">
        <f t="shared" si="1"/>
        <v>99.998834643326475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76304</v>
      </c>
      <c r="E26" s="249">
        <v>76303.55</v>
      </c>
      <c r="F26" s="95">
        <f t="shared" si="1"/>
        <v>99.999410253721948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1170247</v>
      </c>
      <c r="E28" s="249">
        <v>1214884.47</v>
      </c>
      <c r="F28" s="95">
        <f t="shared" si="1"/>
        <v>103.81436312163159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59344</v>
      </c>
      <c r="E35" s="106">
        <f t="shared" si="7"/>
        <v>62594.27</v>
      </c>
      <c r="F35" s="95">
        <f t="shared" si="1"/>
        <v>105.47699851712051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59344</v>
      </c>
      <c r="E36" s="249">
        <v>62594.27</v>
      </c>
      <c r="F36" s="95">
        <f t="shared" si="1"/>
        <v>105.47699851712051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1615</v>
      </c>
      <c r="E45" s="106">
        <f t="shared" si="9"/>
        <v>83.260000000000218</v>
      </c>
      <c r="F45" s="95">
        <f t="shared" si="1"/>
        <v>5.1554179566563603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11503</v>
      </c>
      <c r="E47" s="249">
        <v>11503</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9888</v>
      </c>
      <c r="E50" s="249">
        <v>11419.74</v>
      </c>
      <c r="F50" s="95">
        <f t="shared" si="1"/>
        <v>115.49089805825244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201358</v>
      </c>
      <c r="E54" s="249">
        <v>211467.19</v>
      </c>
      <c r="F54" s="95">
        <f t="shared" si="1"/>
        <v>105.02050576584988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201358</v>
      </c>
      <c r="E55" s="249">
        <v>211467.19</v>
      </c>
      <c r="F55" s="95">
        <f t="shared" si="1"/>
        <v>105.02050576584988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580234</v>
      </c>
      <c r="E68" s="106">
        <f t="shared" si="13"/>
        <v>567004.37</v>
      </c>
      <c r="F68" s="95">
        <f t="shared" si="1"/>
        <v>97.719949192911827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121458</v>
      </c>
      <c r="E69" s="106">
        <f t="shared" si="14"/>
        <v>102481.32</v>
      </c>
      <c r="F69" s="95">
        <f t="shared" si="1"/>
        <v>84.375932421083832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121458</v>
      </c>
      <c r="E70" s="106">
        <f t="shared" si="15"/>
        <v>102481.32</v>
      </c>
      <c r="F70" s="95">
        <f t="shared" si="1"/>
        <v>84.375932421083832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121458</v>
      </c>
      <c r="E72" s="249">
        <v>102481.32</v>
      </c>
      <c r="F72" s="95">
        <f t="shared" si="1"/>
        <v>84.375932421083832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40572</v>
      </c>
      <c r="E78" s="106">
        <f>E79+SUM(E82:E84)-E85+E86</f>
        <v>30465.24</v>
      </c>
      <c r="F78" s="95">
        <f t="shared" si="1"/>
        <v>75.089322685595988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40572</v>
      </c>
      <c r="E86" s="249">
        <v>30465.24</v>
      </c>
      <c r="F86" s="95">
        <f t="shared" si="1"/>
        <v>75.089322685595988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11010</v>
      </c>
      <c r="E146" s="106">
        <f t="shared" si="26"/>
        <v>1500</v>
      </c>
      <c r="F146" s="95">
        <f t="shared" si="1"/>
        <v>13.623978201634879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9810</v>
      </c>
      <c r="E149" s="106">
        <f t="shared" si="27"/>
        <v>0</v>
      </c>
      <c r="F149" s="95">
        <f t="shared" si="1"/>
        <v>0</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9810</v>
      </c>
      <c r="E155" s="249"/>
      <c r="F155" s="95">
        <f t="shared" si="1"/>
        <v>0</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1200</v>
      </c>
      <c r="E159" s="249">
        <v>1500</v>
      </c>
      <c r="F159" s="95">
        <f t="shared" si="1"/>
        <v>125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407194</v>
      </c>
      <c r="E170" s="106">
        <f t="shared" si="29"/>
        <v>432557.81</v>
      </c>
      <c r="F170" s="95">
        <f t="shared" si="1"/>
        <v>106.22892527885969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9637</v>
      </c>
      <c r="E171" s="249"/>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397557</v>
      </c>
      <c r="E173" s="249">
        <v>432557.81</v>
      </c>
      <c r="F173" s="95">
        <f t="shared" si="1"/>
        <v>108.80397276365402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978214</v>
      </c>
      <c r="E175" s="106">
        <f t="shared" si="30"/>
        <v>937319.76</v>
      </c>
      <c r="F175" s="95">
        <f t="shared" si="1"/>
        <v>95.819499618692845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484992</v>
      </c>
      <c r="E176" s="106">
        <f t="shared" si="31"/>
        <v>491608.75999999995</v>
      </c>
      <c r="F176" s="95">
        <f t="shared" si="1"/>
        <v>101.36430291633675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484992</v>
      </c>
      <c r="E177" s="106">
        <f t="shared" si="32"/>
        <v>491608.75999999995</v>
      </c>
      <c r="F177" s="95">
        <f t="shared" si="1"/>
        <v>101.36430291633675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396707</v>
      </c>
      <c r="E178" s="249">
        <v>431620.31</v>
      </c>
      <c r="F178" s="95">
        <f t="shared" si="1"/>
        <v>108.80077992069714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40713</v>
      </c>
      <c r="E179" s="249">
        <v>29205.599999999999</v>
      </c>
      <c r="F179" s="95">
        <f t="shared" si="1"/>
        <v>71.735317957409166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348</v>
      </c>
      <c r="E180" s="106">
        <f t="shared" si="33"/>
        <v>317.61</v>
      </c>
      <c r="F180" s="95">
        <f t="shared" si="1"/>
        <v>91.267241379310349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348</v>
      </c>
      <c r="E183" s="249">
        <v>317.61</v>
      </c>
      <c r="F183" s="95">
        <f t="shared" si="1"/>
        <v>91.267241379310349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47224</v>
      </c>
      <c r="E188" s="249">
        <v>30465.24</v>
      </c>
      <c r="F188" s="95">
        <f t="shared" si="1"/>
        <v>64.512197187870584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493222</v>
      </c>
      <c r="E237" s="106">
        <f t="shared" si="41"/>
        <v>445711</v>
      </c>
      <c r="F237" s="95">
        <f t="shared" si="1"/>
        <v>90.367218007307059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404736</v>
      </c>
      <c r="E238" s="106">
        <f t="shared" si="42"/>
        <v>377073.16000000003</v>
      </c>
      <c r="F238" s="95">
        <f t="shared" si="1"/>
        <v>93.165213867805193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404736</v>
      </c>
      <c r="E239" s="106">
        <f t="shared" si="43"/>
        <v>377073.16000000003</v>
      </c>
      <c r="F239" s="95">
        <f t="shared" si="1"/>
        <v>93.165213867805193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358705</v>
      </c>
      <c r="E240" s="249">
        <v>352630.69</v>
      </c>
      <c r="F240" s="95">
        <f t="shared" si="1"/>
        <v>98.306600131026883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46031</v>
      </c>
      <c r="E241" s="249">
        <v>24442.47</v>
      </c>
      <c r="F241" s="95">
        <f t="shared" si="1"/>
        <v>53.100019552041019</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77476</v>
      </c>
      <c r="E245" s="106">
        <f t="shared" si="45"/>
        <v>67137.84</v>
      </c>
      <c r="F245" s="95">
        <f t="shared" si="1"/>
        <v>86.656306469100102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77476</v>
      </c>
      <c r="E246" s="106">
        <f t="shared" si="46"/>
        <v>67137.84</v>
      </c>
      <c r="F246" s="95">
        <f t="shared" si="1"/>
        <v>86.656306469100102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77476</v>
      </c>
      <c r="E247" s="249">
        <v>67137.84</v>
      </c>
      <c r="F247" s="95">
        <f t="shared" si="1"/>
        <v>86.656306469100102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11010</v>
      </c>
      <c r="E255" s="249">
        <v>1500</v>
      </c>
      <c r="F255" s="95">
        <f t="shared" si="1"/>
        <v>13.623978201634879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11010</v>
      </c>
      <c r="E264" s="249">
        <v>1500</v>
      </c>
      <c r="F264" s="95">
        <f t="shared" si="50"/>
        <v>13.623978201634879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40572</v>
      </c>
      <c r="E268" s="249">
        <v>30465.24</v>
      </c>
      <c r="F268" s="95">
        <f t="shared" si="50"/>
        <v>75.089322685595988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484992</v>
      </c>
      <c r="E288" s="249">
        <v>491608.76</v>
      </c>
      <c r="F288" s="95">
        <f t="shared" si="50"/>
        <v>101.36430291633675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47224</v>
      </c>
      <c r="E302" s="249">
        <v>30465.24</v>
      </c>
      <c r="F302" s="95">
        <f t="shared" si="50"/>
        <v>64.512197187870584</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P128" sqref="P12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5475929</v>
      </c>
      <c r="E114" s="83">
        <f t="shared" si="22"/>
        <v>6035350.04</v>
      </c>
      <c r="F114" s="65">
        <f t="shared" si="1"/>
        <v>110.21600243538585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5475929</v>
      </c>
      <c r="E118" s="83">
        <f t="shared" si="24"/>
        <v>6010532.8600000003</v>
      </c>
      <c r="F118" s="65">
        <f t="shared" si="1"/>
        <v>109.76279750887932</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5475929</v>
      </c>
      <c r="E120" s="251">
        <v>6010532.8600000003</v>
      </c>
      <c r="F120" s="65">
        <f t="shared" si="1"/>
        <v>109.76279750887932</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v>24817.18</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5475929</v>
      </c>
      <c r="E141" s="108">
        <f t="shared" si="28"/>
        <v>6035350.04</v>
      </c>
      <c r="F141" s="84">
        <f t="shared" si="1"/>
        <v>110.21600243538585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28" sqref="E2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F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484991.59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6095607.29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6072628.8399999999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5094787.9400000004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890987.78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36235.85</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2657.76</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47959.51</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22978.45</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6088990.1200000001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6066011.6699999999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5059874.8499999996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902494.74</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36265.910000000003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2657.76</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64718.41</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22978.45</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491608.75999999978</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491608.76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491608.76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23376</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2023-02-22T10:04:47Z</cp:lastPrinted>
  <dcterms:created xsi:type="dcterms:W3CDTF">2022-04-01T05:14:30Z</dcterms:created>
  <dcterms:modified xsi:type="dcterms:W3CDTF">2023-02-22T10:07:10Z</dcterms:modified>
</cp:coreProperties>
</file>